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91" windowWidth="14925" windowHeight="8040" tabRatio="955" activeTab="0"/>
  </bookViews>
  <sheets>
    <sheet name="Profile of Class" sheetId="1" r:id="rId1"/>
    <sheet name="Hires by Function" sheetId="2" r:id="rId2"/>
    <sheet name="Top Five Fun." sheetId="3" r:id="rId3"/>
    <sheet name="Hires by Industry" sheetId="4" r:id="rId4"/>
    <sheet name="Top Five Ind." sheetId="5" r:id="rId5"/>
    <sheet name="Hires by Location" sheetId="6" r:id="rId6"/>
    <sheet name="Major Employers" sheetId="7" r:id="rId7"/>
    <sheet name="Job Source" sheetId="8" r:id="rId8"/>
    <sheet name="Mixed Stats" sheetId="9" r:id="rId9"/>
  </sheets>
  <definedNames/>
  <calcPr calcMode="manual" fullCalcOnLoad="1"/>
</workbook>
</file>

<file path=xl/sharedStrings.xml><?xml version="1.0" encoding="utf-8"?>
<sst xmlns="http://schemas.openxmlformats.org/spreadsheetml/2006/main" count="329" uniqueCount="211">
  <si>
    <t>Function</t>
  </si>
  <si>
    <t>Percent</t>
  </si>
  <si>
    <t>Number</t>
  </si>
  <si>
    <t>Minimum</t>
  </si>
  <si>
    <t>Maximum</t>
  </si>
  <si>
    <t>Median</t>
  </si>
  <si>
    <t>of Hires</t>
  </si>
  <si>
    <t>Total</t>
  </si>
  <si>
    <t>Number of Hires</t>
  </si>
  <si>
    <t>Industry</t>
  </si>
  <si>
    <t>Percent of Hires</t>
  </si>
  <si>
    <r>
      <t>Salary</t>
    </r>
    <r>
      <rPr>
        <b/>
        <vertAlign val="superscript"/>
        <sz val="10"/>
        <rFont val="Arial"/>
        <family val="2"/>
      </rPr>
      <t xml:space="preserve">(1) </t>
    </r>
  </si>
  <si>
    <t>Top Five Functions</t>
  </si>
  <si>
    <t>Region</t>
  </si>
  <si>
    <r>
      <t>Salary</t>
    </r>
    <r>
      <rPr>
        <b/>
        <vertAlign val="superscript"/>
        <sz val="10"/>
        <rFont val="Arial"/>
        <family val="2"/>
      </rPr>
      <t>(1)</t>
    </r>
  </si>
  <si>
    <t>International</t>
  </si>
  <si>
    <t>United States</t>
  </si>
  <si>
    <t>Asia</t>
  </si>
  <si>
    <t>Mid-Atlantic</t>
  </si>
  <si>
    <t>Midwest</t>
  </si>
  <si>
    <t>Northeast</t>
  </si>
  <si>
    <t>West</t>
  </si>
  <si>
    <t>Southwest</t>
  </si>
  <si>
    <t>South</t>
  </si>
  <si>
    <t>All Others</t>
  </si>
  <si>
    <t>New Hires by Function - Full Time</t>
  </si>
  <si>
    <t>New Hires by Location:  Full Time</t>
  </si>
  <si>
    <t>New Hires by Industry - Full Time</t>
  </si>
  <si>
    <r>
      <t>Sign-On</t>
    </r>
    <r>
      <rPr>
        <b/>
        <vertAlign val="superscript"/>
        <sz val="10"/>
        <rFont val="Arial"/>
        <family val="2"/>
      </rPr>
      <t>(1,2,3)</t>
    </r>
  </si>
  <si>
    <t>Top Five Functions:  Full-Time</t>
  </si>
  <si>
    <t>The University of Chicago Booth School of Business</t>
  </si>
  <si>
    <r>
      <t>Insufficient data</t>
    </r>
    <r>
      <rPr>
        <vertAlign val="superscript"/>
        <sz val="10"/>
        <rFont val="Arial"/>
        <family val="2"/>
      </rPr>
      <t>(1)</t>
    </r>
  </si>
  <si>
    <t>Other</t>
  </si>
  <si>
    <t>Chicago</t>
  </si>
  <si>
    <t>New York</t>
  </si>
  <si>
    <t>Boston</t>
  </si>
  <si>
    <t>Los Angeles</t>
  </si>
  <si>
    <t>Houston</t>
  </si>
  <si>
    <t>Consulting</t>
  </si>
  <si>
    <t>Seattle</t>
  </si>
  <si>
    <t>Dallas</t>
  </si>
  <si>
    <t>Marketing</t>
  </si>
  <si>
    <t>Investment Banking</t>
  </si>
  <si>
    <t>Investment Management/Research</t>
  </si>
  <si>
    <t>Technology</t>
  </si>
  <si>
    <t>Investment Banking/Brokerage</t>
  </si>
  <si>
    <t>Canada</t>
  </si>
  <si>
    <t>Europe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</si>
  <si>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</si>
  <si>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</si>
  <si>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</si>
  <si>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</si>
  <si>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</si>
  <si>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t>U.S. Citizens/Permanent Residents</t>
  </si>
  <si>
    <t>By Three Months
Post Graduation</t>
  </si>
  <si>
    <t>At Graduation</t>
  </si>
  <si>
    <t>Total Graduates</t>
  </si>
  <si>
    <t>Not Responding to Survey</t>
  </si>
  <si>
    <t>Postponing Job Search</t>
  </si>
  <si>
    <t>Starting Own Business/Entrepreneur</t>
  </si>
  <si>
    <t>Sponsored</t>
  </si>
  <si>
    <t>Not Seeking Employment</t>
  </si>
  <si>
    <t>Seeking Employment</t>
  </si>
  <si>
    <t>of Students</t>
  </si>
  <si>
    <t>of Class</t>
  </si>
  <si>
    <t>Employment Profile</t>
  </si>
  <si>
    <t>Class Profile for Full-Time MBA, Joint Degree, and IMBA Graduates</t>
  </si>
  <si>
    <t>All</t>
  </si>
  <si>
    <t>Hires at Companies Hiring One Graduate</t>
  </si>
  <si>
    <t>Hires at Companies Hiring Two or Three</t>
  </si>
  <si>
    <t>Intern Hires</t>
  </si>
  <si>
    <t>Number of</t>
  </si>
  <si>
    <t xml:space="preserve">Number </t>
  </si>
  <si>
    <t>Companies That Hired</t>
  </si>
  <si>
    <r>
      <t>Direct Contact with Company</t>
    </r>
    <r>
      <rPr>
        <b/>
        <vertAlign val="superscript"/>
        <sz val="10"/>
        <rFont val="Arial"/>
        <family val="2"/>
      </rPr>
      <t>(1)</t>
    </r>
  </si>
  <si>
    <t>School-Facilitated</t>
  </si>
  <si>
    <t>Of Hires</t>
  </si>
  <si>
    <t>Method of Hire</t>
  </si>
  <si>
    <t>New Hires by Job Source - Full Time</t>
  </si>
  <si>
    <t>More than 5 years</t>
  </si>
  <si>
    <t>3 to 5 years</t>
  </si>
  <si>
    <t>1 to 3 years</t>
  </si>
  <si>
    <t>Less than 1 year</t>
  </si>
  <si>
    <t>Years of Experience</t>
  </si>
  <si>
    <t>Salary by Years of Experience - Full Time</t>
  </si>
  <si>
    <t>Technical Degree</t>
  </si>
  <si>
    <t>Business Degree</t>
  </si>
  <si>
    <t>Salary by Undergraduate Major - Full Time</t>
  </si>
  <si>
    <t>Citizenship</t>
  </si>
  <si>
    <t>Salary by Citizenship - Full Time</t>
  </si>
  <si>
    <t>Latin America and the Caribbean</t>
  </si>
  <si>
    <t>International Graduates</t>
  </si>
  <si>
    <t>Continuing Education</t>
  </si>
  <si>
    <t>Bay Area</t>
  </si>
  <si>
    <t>Denver</t>
  </si>
  <si>
    <t xml:space="preserve">     Insufficient data indicates less than 1% reporting for all accepted offers and/or less than 50% with salary information. </t>
  </si>
  <si>
    <r>
      <t>Job Offers</t>
    </r>
    <r>
      <rPr>
        <b/>
        <vertAlign val="superscript"/>
        <sz val="10"/>
        <rFont val="Arial"/>
        <family val="2"/>
      </rPr>
      <t>(1)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</si>
  <si>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</si>
  <si>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Demographic Profile</t>
    </r>
    <r>
      <rPr>
        <b/>
        <vertAlign val="superscript"/>
        <sz val="10"/>
        <rFont val="Arial"/>
        <family val="2"/>
      </rPr>
      <t>(2)</t>
    </r>
  </si>
  <si>
    <t xml:space="preserve">     than 50% with salary information.</t>
  </si>
  <si>
    <t xml:space="preserve">     information.  Insufficient data indicates less than 1% reporting for all accepted offers and/or less </t>
  </si>
  <si>
    <t>Product Management (Tech)</t>
  </si>
  <si>
    <t>Undergraduate Major</t>
  </si>
  <si>
    <t>General Management</t>
  </si>
  <si>
    <t>Private Equity</t>
  </si>
  <si>
    <t>Diversified Financial Services</t>
  </si>
  <si>
    <t>Mexico City</t>
  </si>
  <si>
    <t>São Paulo</t>
  </si>
  <si>
    <t>Personal/Prior Business Contact</t>
  </si>
  <si>
    <t>External Job Board/Industry Event/Organization Website (not through GTS)</t>
  </si>
  <si>
    <t>Student-Facilitated Summer Employer</t>
  </si>
  <si>
    <t>Direct Contact from Organization</t>
  </si>
  <si>
    <t>Booth-Facilitated Summer Employer</t>
  </si>
  <si>
    <t>Interview on Campus - Invite Schedule</t>
  </si>
  <si>
    <t>Booth Job Posting/Resume Referral</t>
  </si>
  <si>
    <t>Booth Recruiting and Networking Event (e.g., Corporate Conversation, Meet-n-Greet, Networking Night, Booth Panel Discussions)</t>
  </si>
  <si>
    <t>Alumni Contact</t>
  </si>
  <si>
    <t>Interview on Campus - Bid Schedule</t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</si>
  <si>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>Investment Management/Research also includes Mutual Funds and Hedge Funds.</t>
    </r>
  </si>
  <si>
    <t>Not Seeking, Other Reason</t>
  </si>
  <si>
    <t xml:space="preserve">     for all accepted offers and/or less than 50% with salary information.</t>
  </si>
  <si>
    <t xml:space="preserve">    an established recruiting relationship.</t>
  </si>
  <si>
    <t>Employment Statistics:  2018-2019</t>
  </si>
  <si>
    <t>Profile of the Class of 2019</t>
  </si>
  <si>
    <t>August 2018, December 2018, March 2019, and June 2019</t>
  </si>
  <si>
    <t xml:space="preserve">     in September 2017.</t>
  </si>
  <si>
    <t>Major Employers 2019</t>
  </si>
  <si>
    <t>Analytics/Data Science</t>
  </si>
  <si>
    <t>Marketing - Other</t>
  </si>
  <si>
    <r>
      <t xml:space="preserve">(2)   </t>
    </r>
    <r>
      <rPr>
        <sz val="10"/>
        <rFont val="Arial"/>
        <family val="2"/>
      </rPr>
      <t>To be noted in this table, at least 50% of accepted offers in this function reported a bonus.  Overall, 67% of accepted offers reported a sign-on bonus.</t>
    </r>
  </si>
  <si>
    <r>
      <t xml:space="preserve">(2)   </t>
    </r>
    <r>
      <rPr>
        <sz val="10"/>
        <rFont val="Arial"/>
        <family val="2"/>
      </rPr>
      <t>To be noted in this table, at least 50% of accepted offers in this industry reported a bonus.  Overall, 67% of accepted offers reported a sign-on bonus.</t>
    </r>
  </si>
  <si>
    <r>
      <t xml:space="preserve">(1)   </t>
    </r>
    <r>
      <rPr>
        <sz val="10"/>
        <rFont val="Arial"/>
        <family val="2"/>
      </rPr>
      <t xml:space="preserve">Compensation information is self-reported. 91% of students reporting accepted offers included salary information. Insufficient data indicates less than 1% reporting </t>
    </r>
  </si>
  <si>
    <r>
      <t xml:space="preserve">(1)   </t>
    </r>
    <r>
      <rPr>
        <sz val="10"/>
        <rFont val="Arial"/>
        <family val="2"/>
      </rPr>
      <t xml:space="preserve">Compensation information is self-reported.  91% of students reporting accepted offers included salary information. Insufficient data indicates less than 1% reporting </t>
    </r>
  </si>
  <si>
    <r>
      <t xml:space="preserve">(1)   </t>
    </r>
    <r>
      <rPr>
        <sz val="10"/>
        <rFont val="Arial"/>
        <family val="2"/>
      </rPr>
      <t>Compensation information is self-reported.  91% of students reporting accepted offers included salary</t>
    </r>
  </si>
  <si>
    <r>
      <t xml:space="preserve">(1)   </t>
    </r>
    <r>
      <rPr>
        <sz val="10"/>
        <rFont val="Arial"/>
        <family val="2"/>
      </rPr>
      <t>Compensation information is self-reported. 91% of students reporting accepted offers included salary information.</t>
    </r>
  </si>
  <si>
    <t>Finance</t>
  </si>
  <si>
    <t>Private Client Services</t>
  </si>
  <si>
    <t>Real Estate</t>
  </si>
  <si>
    <t>Venture Capital</t>
  </si>
  <si>
    <t>Consumer Products</t>
  </si>
  <si>
    <t>Energy</t>
  </si>
  <si>
    <t>Manufacturing/Chemicals/Plastics</t>
  </si>
  <si>
    <t>Retail</t>
  </si>
  <si>
    <t>Financial Services</t>
  </si>
  <si>
    <t>Hardware</t>
  </si>
  <si>
    <t>Washington, DC</t>
  </si>
  <si>
    <t>Miami</t>
  </si>
  <si>
    <t>Minneapolis</t>
  </si>
  <si>
    <t>Atlanta</t>
  </si>
  <si>
    <t>Philadelphia</t>
  </si>
  <si>
    <t>London</t>
  </si>
  <si>
    <t>Shanghai</t>
  </si>
  <si>
    <t>Executive Recruiter/Search Firm</t>
  </si>
  <si>
    <r>
      <t>(1)</t>
    </r>
    <r>
      <rPr>
        <sz val="10"/>
        <rFont val="Arial"/>
        <family val="0"/>
      </rPr>
      <t xml:space="preserve"> Approximately one-half of the accepted offers generated by students' direct contact with companies were with firms where the school has </t>
    </r>
  </si>
  <si>
    <t>McKinsey &amp; Company, Inc.</t>
  </si>
  <si>
    <t>The Boston Consulting Group, Inc.</t>
  </si>
  <si>
    <t>Bain &amp; Company, Inc.</t>
  </si>
  <si>
    <t>Amazon.com, Inc.</t>
  </si>
  <si>
    <t>Google LLC</t>
  </si>
  <si>
    <t>JPMorgan Chase &amp; Co.</t>
  </si>
  <si>
    <t>PwC Strategy&amp;</t>
  </si>
  <si>
    <t xml:space="preserve">Credit Suisse </t>
  </si>
  <si>
    <t>Goldman Sachs Group Inc.</t>
  </si>
  <si>
    <t>Citigroup, Inc.</t>
  </si>
  <si>
    <t>Microsoft Corporation</t>
  </si>
  <si>
    <t>Morgan Stanley</t>
  </si>
  <si>
    <t>Bank of America Merrill Lynch</t>
  </si>
  <si>
    <t>A.T. Kearney, Inc.</t>
  </si>
  <si>
    <t>Evercore Partners Inc.</t>
  </si>
  <si>
    <t>Apple Inc.</t>
  </si>
  <si>
    <t>William Blair</t>
  </si>
  <si>
    <t>The Kraft Heinz Company</t>
  </si>
  <si>
    <t>Ernst &amp; Young LLP</t>
  </si>
  <si>
    <t xml:space="preserve">Moelis &amp; Company LLC </t>
  </si>
  <si>
    <t>Accenture</t>
  </si>
  <si>
    <t>The Vanguard Group, Inc.</t>
  </si>
  <si>
    <t>Wal-Mart Stores Inc.</t>
  </si>
  <si>
    <t>Four or More Graduates (23 Companies)</t>
  </si>
  <si>
    <t xml:space="preserve">     Graduates (33 Companies)</t>
  </si>
  <si>
    <t>Hires at Companies Hiring Four or More Graduates
(23 Companies)</t>
  </si>
  <si>
    <t>Top Five Industries - Full-Time</t>
  </si>
  <si>
    <t>Top Five Industries</t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</si>
  <si>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functions include graduates working at start-ups: Business Development (3), Corporate Strategy/Strategic Planning (2), </t>
    </r>
  </si>
  <si>
    <t xml:space="preserve">     Company Finance (Analysis/Treasury) (1), Private Equity (1), General Management (3), Brand/Product Management (1), </t>
  </si>
  <si>
    <t xml:space="preserve">     Operations - Production/Supply Chain Mgmt/Logistics (2), and Product Management (Tech) (3).</t>
  </si>
  <si>
    <t xml:space="preserve">     In total, 3.3% of accepted offers for the Class of 2019 were with start-ups.  For base salary, the minimum was $80,000, the maximum was $150,000, </t>
  </si>
  <si>
    <t xml:space="preserve">     and the median was $135,000.</t>
  </si>
  <si>
    <r>
      <t>Investment Management/Research</t>
    </r>
    <r>
      <rPr>
        <vertAlign val="superscript"/>
        <sz val="10"/>
        <rFont val="Arial"/>
        <family val="2"/>
      </rPr>
      <t>(4)</t>
    </r>
  </si>
  <si>
    <r>
      <t>Product Management (Tech)</t>
    </r>
    <r>
      <rPr>
        <vertAlign val="superscript"/>
        <sz val="10"/>
        <rFont val="Arial"/>
        <family val="2"/>
      </rPr>
      <t>(3)</t>
    </r>
  </si>
  <si>
    <r>
      <t>Operations - Production/Supply Chain Mgmt/Logistics</t>
    </r>
    <r>
      <rPr>
        <vertAlign val="superscript"/>
        <sz val="10"/>
        <rFont val="Arial"/>
        <family val="2"/>
      </rPr>
      <t>(3)</t>
    </r>
  </si>
  <si>
    <r>
      <t>Brand/Product Management</t>
    </r>
    <r>
      <rPr>
        <vertAlign val="superscript"/>
        <sz val="10"/>
        <rFont val="Arial"/>
        <family val="2"/>
      </rPr>
      <t>(3)</t>
    </r>
  </si>
  <si>
    <r>
      <t>General Management</t>
    </r>
    <r>
      <rPr>
        <vertAlign val="superscript"/>
        <sz val="10"/>
        <rFont val="Arial"/>
        <family val="2"/>
      </rPr>
      <t>(3)</t>
    </r>
  </si>
  <si>
    <r>
      <t>Private Equity</t>
    </r>
    <r>
      <rPr>
        <vertAlign val="superscript"/>
        <sz val="10"/>
        <rFont val="Arial"/>
        <family val="2"/>
      </rPr>
      <t>(3)</t>
    </r>
  </si>
  <si>
    <r>
      <t>Company Finance (Analysis/Treasury)</t>
    </r>
    <r>
      <rPr>
        <vertAlign val="superscript"/>
        <sz val="10"/>
        <rFont val="Arial"/>
        <family val="2"/>
      </rPr>
      <t>(3)</t>
    </r>
  </si>
  <si>
    <r>
      <t>Corporate Strategy/Strategic Planning</t>
    </r>
    <r>
      <rPr>
        <vertAlign val="superscript"/>
        <sz val="10"/>
        <rFont val="Arial"/>
        <family val="2"/>
      </rPr>
      <t>(3)</t>
    </r>
  </si>
  <si>
    <r>
      <t>Business Development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</si>
  <si>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industries include graduates working at start-ups: Education/Government/Non-Profit (1), Private Equity (1), Media/Entertainment/Sports (1), 
</t>
    </r>
  </si>
  <si>
    <t xml:space="preserve">     eCommerce and Internet (4), Financial Technology (3), Software (4), Technology - Other (1), and Transportation Services/Equipment (1).</t>
  </si>
  <si>
    <r>
      <t>Education/Government/Non-Profit</t>
    </r>
    <r>
      <rPr>
        <vertAlign val="superscript"/>
        <sz val="10"/>
        <rFont val="Arial"/>
        <family val="2"/>
      </rPr>
      <t>(3)</t>
    </r>
  </si>
  <si>
    <r>
      <t>Media/Entertainment/Sports</t>
    </r>
    <r>
      <rPr>
        <vertAlign val="superscript"/>
        <sz val="10"/>
        <rFont val="Arial"/>
        <family val="2"/>
      </rPr>
      <t>(3)</t>
    </r>
  </si>
  <si>
    <r>
      <t>eCommerce and Internet</t>
    </r>
    <r>
      <rPr>
        <vertAlign val="superscript"/>
        <sz val="10"/>
        <rFont val="Arial"/>
        <family val="2"/>
      </rPr>
      <t>(3)</t>
    </r>
  </si>
  <si>
    <r>
      <t>Financial Technology</t>
    </r>
    <r>
      <rPr>
        <vertAlign val="superscript"/>
        <sz val="10"/>
        <rFont val="Arial"/>
        <family val="2"/>
      </rPr>
      <t>(3)</t>
    </r>
  </si>
  <si>
    <r>
      <t>Software</t>
    </r>
    <r>
      <rPr>
        <vertAlign val="superscript"/>
        <sz val="10"/>
        <rFont val="Arial"/>
        <family val="2"/>
      </rPr>
      <t>(3)</t>
    </r>
  </si>
  <si>
    <r>
      <t>Technology - Other</t>
    </r>
    <r>
      <rPr>
        <vertAlign val="superscript"/>
        <sz val="10"/>
        <rFont val="Arial"/>
        <family val="2"/>
      </rPr>
      <t>(3)</t>
    </r>
  </si>
  <si>
    <r>
      <t>Transportation Services/Equipment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</si>
  <si>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 xml:space="preserve">(5)   </t>
    </r>
    <r>
      <rPr>
        <sz val="10"/>
        <rFont val="Arial"/>
        <family val="2"/>
      </rPr>
      <t>Healthcare Products and Services includes Healthcare Products/Medical Devices, Healthcare Services, and Pharmaceutical Products.</t>
    </r>
  </si>
  <si>
    <t>United Arab Emirates</t>
  </si>
  <si>
    <r>
      <t xml:space="preserve">(1)  </t>
    </r>
    <r>
      <rPr>
        <sz val="10"/>
        <rFont val="Arial"/>
        <family val="0"/>
      </rPr>
      <t>Represents percent of students who are seeking employment.  Six students, representing</t>
    </r>
  </si>
  <si>
    <t xml:space="preserve">     1.2% of students seeking employment, reneged on offers that had been accepted.</t>
  </si>
  <si>
    <t>Booth Facilitated Relationships (e.g., EIP, Fellow Student, Faculty, Student Groups, Trek, GTS Contacts)</t>
  </si>
  <si>
    <r>
      <t>Healthcare Products and Services</t>
    </r>
    <r>
      <rPr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</si>
</sst>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&quot;$&quot;#,##0"/>
    <numFmt numFmtId="168" formatCode="00000"/>
    <numFmt numFmtId="169" formatCode="&quot;$&quot;#,##0.00"/>
    <numFmt numFmtId="170" formatCode="&quot;$&quot;#,##0.0"/>
    <numFmt numFmtId="171" formatCode="[$-409]dddd\,\ mmmm\ dd\,\ yyyy"/>
    <numFmt numFmtId="172" formatCode="[$-409]mmmm\ d\,\ yyyy;@"/>
    <numFmt numFmtId="173" formatCode="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0409]m/d/yyyy"/>
    <numFmt numFmtId="180" formatCode="[$-10409]&quot;$&quot;#,##0.00;\(&quot;$&quot;#,##0.00\)"/>
    <numFmt numFmtId="181" formatCode="[$-10409]#,##0.00%"/>
    <numFmt numFmtId="182" formatCode="###0.000"/>
    <numFmt numFmtId="183" formatCode="[$-10409]0.00"/>
    <numFmt numFmtId="184" formatCode="[$-10409]m/d/yyyy\ h:mm:ss\ AM/PM"/>
    <numFmt numFmtId="185" formatCode="###0.0"/>
    <numFmt numFmtId="186" formatCode="###0"/>
    <numFmt numFmtId="187" formatCode="###0.0%"/>
  </numFmts>
  <fonts count="3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1" fillId="0" borderId="12" xfId="316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1" fillId="0" borderId="0" xfId="134" applyNumberFormat="1" applyFont="1" applyFill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7" fontId="1" fillId="0" borderId="13" xfId="134" applyNumberFormat="1" applyFont="1" applyFill="1" applyBorder="1" applyAlignment="1">
      <alignment horizontal="center"/>
    </xf>
    <xf numFmtId="167" fontId="1" fillId="0" borderId="0" xfId="134" applyNumberFormat="1" applyFont="1" applyFill="1" applyBorder="1" applyAlignment="1">
      <alignment horizontal="center"/>
    </xf>
    <xf numFmtId="0" fontId="0" fillId="0" borderId="0" xfId="134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left"/>
    </xf>
    <xf numFmtId="167" fontId="0" fillId="0" borderId="0" xfId="134" applyNumberFormat="1" applyFill="1" applyAlignment="1">
      <alignment horizontal="right"/>
    </xf>
    <xf numFmtId="167" fontId="0" fillId="0" borderId="0" xfId="134" applyNumberFormat="1" applyFill="1" applyAlignment="1">
      <alignment horizontal="center"/>
    </xf>
    <xf numFmtId="167" fontId="1" fillId="0" borderId="12" xfId="134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" fillId="0" borderId="0" xfId="134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/>
    </xf>
    <xf numFmtId="167" fontId="0" fillId="0" borderId="0" xfId="134" applyNumberFormat="1" applyFont="1" applyFill="1" applyAlignment="1">
      <alignment horizontal="right"/>
    </xf>
    <xf numFmtId="167" fontId="0" fillId="0" borderId="0" xfId="134" applyNumberFormat="1" applyFont="1" applyFill="1" applyBorder="1" applyAlignment="1">
      <alignment horizontal="right"/>
    </xf>
    <xf numFmtId="167" fontId="1" fillId="0" borderId="13" xfId="134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2" xfId="316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317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317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317" applyNumberFormat="1" applyFont="1" applyAlignment="1">
      <alignment horizontal="center"/>
    </xf>
    <xf numFmtId="164" fontId="0" fillId="0" borderId="0" xfId="317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317" applyNumberFormat="1" applyFont="1" applyAlignment="1">
      <alignment horizontal="left"/>
    </xf>
    <xf numFmtId="164" fontId="0" fillId="0" borderId="0" xfId="317" applyNumberFormat="1" applyAlignment="1">
      <alignment horizontal="left"/>
    </xf>
    <xf numFmtId="164" fontId="1" fillId="0" borderId="0" xfId="317" applyNumberFormat="1" applyFont="1" applyFill="1" applyBorder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0" fontId="1" fillId="0" borderId="0" xfId="0" applyFont="1" applyAlignment="1">
      <alignment/>
    </xf>
    <xf numFmtId="164" fontId="1" fillId="0" borderId="10" xfId="317" applyNumberFormat="1" applyFont="1" applyFill="1" applyBorder="1" applyAlignment="1">
      <alignment horizontal="center"/>
    </xf>
    <xf numFmtId="164" fontId="1" fillId="0" borderId="0" xfId="317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67" fontId="1" fillId="0" borderId="0" xfId="0" applyNumberFormat="1" applyFont="1" applyFill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7" fontId="1" fillId="0" borderId="11" xfId="134" applyNumberFormat="1" applyFont="1" applyFill="1" applyBorder="1" applyAlignment="1">
      <alignment horizontal="right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164" fontId="0" fillId="0" borderId="0" xfId="242" applyNumberFormat="1" applyFill="1">
      <alignment/>
      <protection/>
    </xf>
    <xf numFmtId="0" fontId="0" fillId="0" borderId="0" xfId="242" applyFon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14" xfId="242" applyFill="1" applyBorder="1" applyAlignment="1">
      <alignment horizontal="center"/>
      <protection/>
    </xf>
    <xf numFmtId="0" fontId="1" fillId="0" borderId="0" xfId="242" applyFont="1" applyFill="1">
      <alignment/>
      <protection/>
    </xf>
    <xf numFmtId="15" fontId="1" fillId="0" borderId="13" xfId="242" applyNumberFormat="1" applyFont="1" applyFill="1" applyBorder="1">
      <alignment/>
      <protection/>
    </xf>
    <xf numFmtId="15" fontId="1" fillId="0" borderId="12" xfId="242" applyNumberFormat="1" applyFont="1" applyFill="1" applyBorder="1">
      <alignment/>
      <protection/>
    </xf>
    <xf numFmtId="15" fontId="7" fillId="0" borderId="0" xfId="242" applyNumberFormat="1" applyFont="1" applyFill="1">
      <alignment/>
      <protection/>
    </xf>
    <xf numFmtId="172" fontId="1" fillId="0" borderId="0" xfId="242" applyNumberFormat="1" applyFont="1" applyFill="1" applyAlignment="1">
      <alignment horizontal="left"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0" fontId="1" fillId="0" borderId="11" xfId="227" applyFont="1" applyFill="1" applyBorder="1" applyAlignment="1">
      <alignment horizontal="right"/>
      <protection/>
    </xf>
    <xf numFmtId="164" fontId="1" fillId="0" borderId="11" xfId="227" applyNumberFormat="1" applyFont="1" applyFill="1" applyBorder="1" applyAlignment="1">
      <alignment horizontal="right"/>
      <protection/>
    </xf>
    <xf numFmtId="0" fontId="1" fillId="0" borderId="11" xfId="227" applyFont="1" applyFill="1" applyBorder="1">
      <alignment/>
      <protection/>
    </xf>
    <xf numFmtId="0" fontId="1" fillId="0" borderId="0" xfId="227" applyFont="1" applyFill="1">
      <alignment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0" fillId="0" borderId="0" xfId="227" applyFill="1" applyAlignment="1">
      <alignment horizontal="right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0" fontId="1" fillId="0" borderId="13" xfId="227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72" fontId="1" fillId="0" borderId="0" xfId="227" applyNumberFormat="1" applyFont="1" applyFill="1" applyAlignment="1">
      <alignment horizontal="left"/>
      <protection/>
    </xf>
    <xf numFmtId="164" fontId="0" fillId="0" borderId="0" xfId="227" applyNumberFormat="1" applyFill="1" applyAlignment="1">
      <alignment horizontal="center"/>
      <protection/>
    </xf>
    <xf numFmtId="0" fontId="1" fillId="0" borderId="0" xfId="227" applyFont="1" applyFill="1" applyAlignment="1">
      <alignment horizontal="right"/>
      <protection/>
    </xf>
    <xf numFmtId="164" fontId="1" fillId="0" borderId="0" xfId="227" applyNumberFormat="1" applyFont="1" applyFill="1" applyAlignment="1">
      <alignment horizontal="right"/>
      <protection/>
    </xf>
    <xf numFmtId="164" fontId="0" fillId="0" borderId="0" xfId="227" applyNumberFormat="1" applyFill="1" applyAlignment="1">
      <alignment horizontal="right"/>
      <protection/>
    </xf>
    <xf numFmtId="164" fontId="0" fillId="0" borderId="0" xfId="227" applyNumberFormat="1" applyFill="1" applyBorder="1" applyAlignment="1">
      <alignment horizontal="right"/>
      <protection/>
    </xf>
    <xf numFmtId="0" fontId="0" fillId="0" borderId="0" xfId="227" applyFont="1" applyFill="1">
      <alignment/>
      <protection/>
    </xf>
    <xf numFmtId="0" fontId="1" fillId="0" borderId="11" xfId="227" applyFont="1" applyFill="1" applyBorder="1" applyAlignment="1">
      <alignment wrapText="1"/>
      <protection/>
    </xf>
    <xf numFmtId="0" fontId="7" fillId="0" borderId="0" xfId="227" applyFont="1" applyFill="1" applyAlignment="1">
      <alignment horizontal="right"/>
      <protection/>
    </xf>
    <xf numFmtId="0" fontId="0" fillId="0" borderId="0" xfId="227" applyFill="1" applyBorder="1" applyAlignment="1">
      <alignment horizontal="right"/>
      <protection/>
    </xf>
    <xf numFmtId="0" fontId="0" fillId="0" borderId="0" xfId="227" applyFill="1" applyBorder="1">
      <alignment/>
      <protection/>
    </xf>
    <xf numFmtId="0" fontId="0" fillId="0" borderId="0" xfId="227" applyFont="1" applyFill="1" applyBorder="1">
      <alignment/>
      <protection/>
    </xf>
    <xf numFmtId="0" fontId="0" fillId="0" borderId="0" xfId="227" applyFont="1" applyFill="1" applyBorder="1" applyAlignment="1">
      <alignment wrapText="1"/>
      <protection/>
    </xf>
    <xf numFmtId="0" fontId="6" fillId="0" borderId="13" xfId="227" applyFont="1" applyFill="1" applyBorder="1" applyAlignment="1">
      <alignment horizontal="center"/>
      <protection/>
    </xf>
    <xf numFmtId="0" fontId="6" fillId="0" borderId="12" xfId="227" applyFont="1" applyFill="1" applyBorder="1" applyAlignment="1">
      <alignment horizontal="center"/>
      <protection/>
    </xf>
    <xf numFmtId="0" fontId="1" fillId="0" borderId="12" xfId="227" applyFont="1" applyFill="1" applyBorder="1" applyAlignment="1">
      <alignment horizontal="left"/>
      <protection/>
    </xf>
    <xf numFmtId="164" fontId="0" fillId="0" borderId="0" xfId="227" applyNumberFormat="1" applyFill="1" applyBorder="1" applyAlignment="1">
      <alignment horizontal="center"/>
      <protection/>
    </xf>
    <xf numFmtId="0" fontId="0" fillId="0" borderId="0" xfId="227" applyFill="1" applyBorder="1" applyAlignment="1">
      <alignment horizontal="center"/>
      <protection/>
    </xf>
    <xf numFmtId="0" fontId="0" fillId="0" borderId="0" xfId="227" applyFill="1" applyAlignment="1">
      <alignment horizontal="left" wrapText="1" indent="1"/>
      <protection/>
    </xf>
    <xf numFmtId="164" fontId="1" fillId="0" borderId="13" xfId="227" applyNumberFormat="1" applyFont="1" applyFill="1" applyBorder="1" applyAlignment="1">
      <alignment horizontal="left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67" fontId="0" fillId="0" borderId="0" xfId="227" applyNumberFormat="1" applyFill="1" applyAlignment="1">
      <alignment horizontal="center"/>
      <protection/>
    </xf>
    <xf numFmtId="3" fontId="0" fillId="0" borderId="0" xfId="227" applyNumberFormat="1" applyFill="1" applyAlignment="1">
      <alignment horizontal="center"/>
      <protection/>
    </xf>
    <xf numFmtId="167" fontId="0" fillId="0" borderId="0" xfId="137" applyNumberFormat="1" applyFont="1" applyFill="1" applyBorder="1" applyAlignment="1">
      <alignment/>
    </xf>
    <xf numFmtId="167" fontId="0" fillId="0" borderId="0" xfId="227" applyNumberFormat="1" applyFill="1" applyAlignment="1">
      <alignment/>
      <protection/>
    </xf>
    <xf numFmtId="164" fontId="0" fillId="0" borderId="0" xfId="227" applyNumberFormat="1" applyFill="1">
      <alignment/>
      <protection/>
    </xf>
    <xf numFmtId="167" fontId="1" fillId="0" borderId="13" xfId="227" applyNumberFormat="1" applyFont="1" applyFill="1" applyBorder="1" applyAlignment="1">
      <alignment horizontal="center"/>
      <protection/>
    </xf>
    <xf numFmtId="3" fontId="1" fillId="0" borderId="13" xfId="227" applyNumberFormat="1" applyFont="1" applyFill="1" applyBorder="1" applyAlignment="1">
      <alignment horizontal="center"/>
      <protection/>
    </xf>
    <xf numFmtId="0" fontId="1" fillId="0" borderId="13" xfId="227" applyFont="1" applyFill="1" applyBorder="1">
      <alignment/>
      <protection/>
    </xf>
    <xf numFmtId="167" fontId="1" fillId="0" borderId="12" xfId="227" applyNumberFormat="1" applyFont="1" applyFill="1" applyBorder="1" applyAlignment="1">
      <alignment horizontal="center"/>
      <protection/>
    </xf>
    <xf numFmtId="3" fontId="1" fillId="0" borderId="12" xfId="227" applyNumberFormat="1" applyFont="1" applyFill="1" applyBorder="1" applyAlignment="1">
      <alignment horizontal="center"/>
      <protection/>
    </xf>
    <xf numFmtId="0" fontId="1" fillId="0" borderId="12" xfId="227" applyFont="1" applyFill="1" applyBorder="1">
      <alignment/>
      <protection/>
    </xf>
    <xf numFmtId="3" fontId="0" fillId="0" borderId="0" xfId="227" applyNumberFormat="1" applyFill="1">
      <alignment/>
      <protection/>
    </xf>
    <xf numFmtId="167" fontId="1" fillId="0" borderId="11" xfId="227" applyNumberFormat="1" applyFont="1" applyFill="1" applyBorder="1" applyAlignment="1">
      <alignment horizontal="right"/>
      <protection/>
    </xf>
    <xf numFmtId="14" fontId="1" fillId="0" borderId="0" xfId="227" applyNumberFormat="1" applyFont="1" applyFill="1">
      <alignment/>
      <protection/>
    </xf>
    <xf numFmtId="167" fontId="0" fillId="0" borderId="0" xfId="227" applyNumberFormat="1" applyFill="1">
      <alignment/>
      <protection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" fillId="0" borderId="0" xfId="227" applyNumberFormat="1" applyFont="1" applyFill="1" applyAlignment="1">
      <alignment horizontal="center"/>
      <protection/>
    </xf>
    <xf numFmtId="0" fontId="1" fillId="0" borderId="0" xfId="227" applyFont="1" applyFill="1" applyAlignment="1">
      <alignment horizontal="center" wrapText="1"/>
      <protection/>
    </xf>
    <xf numFmtId="0" fontId="0" fillId="0" borderId="0" xfId="227" applyFill="1" applyAlignment="1">
      <alignment horizontal="center" wrapText="1"/>
      <protection/>
    </xf>
    <xf numFmtId="164" fontId="1" fillId="0" borderId="11" xfId="227" applyNumberFormat="1" applyFont="1" applyFill="1" applyBorder="1" applyAlignment="1">
      <alignment horizontal="center"/>
      <protection/>
    </xf>
    <xf numFmtId="0" fontId="1" fillId="0" borderId="11" xfId="227" applyFont="1" applyFill="1" applyBorder="1" applyAlignment="1">
      <alignment horizontal="center"/>
      <protection/>
    </xf>
    <xf numFmtId="3" fontId="1" fillId="0" borderId="11" xfId="227" applyNumberFormat="1" applyFont="1" applyFill="1" applyBorder="1" applyAlignment="1">
      <alignment horizontal="center"/>
      <protection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318" applyNumberFormat="1" applyFont="1" applyFill="1" applyBorder="1" applyAlignment="1">
      <alignment horizontal="center"/>
    </xf>
    <xf numFmtId="0" fontId="1" fillId="0" borderId="12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0" fontId="1" fillId="0" borderId="13" xfId="242" applyFont="1" applyFill="1" applyBorder="1" applyAlignment="1">
      <alignment horizontal="center"/>
      <protection/>
    </xf>
    <xf numFmtId="164" fontId="0" fillId="0" borderId="0" xfId="0" applyNumberFormat="1" applyFont="1" applyFill="1" applyAlignment="1">
      <alignment/>
    </xf>
    <xf numFmtId="10" fontId="0" fillId="0" borderId="0" xfId="242" applyNumberFormat="1" applyFill="1">
      <alignment/>
      <protection/>
    </xf>
    <xf numFmtId="0" fontId="1" fillId="0" borderId="0" xfId="243" applyFont="1" applyFill="1">
      <alignment/>
      <protection/>
    </xf>
    <xf numFmtId="0" fontId="0" fillId="0" borderId="0" xfId="0" applyFont="1" applyFill="1" applyAlignment="1">
      <alignment/>
    </xf>
    <xf numFmtId="164" fontId="0" fillId="0" borderId="0" xfId="316" applyNumberFormat="1" applyFont="1" applyFill="1" applyAlignment="1">
      <alignment horizontal="center"/>
    </xf>
    <xf numFmtId="167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134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164" fontId="1" fillId="0" borderId="11" xfId="317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164" fontId="0" fillId="0" borderId="0" xfId="317" applyNumberFormat="1" applyFont="1" applyFill="1" applyAlignment="1">
      <alignment horizontal="center"/>
    </xf>
    <xf numFmtId="0" fontId="3" fillId="0" borderId="0" xfId="227" applyFont="1" applyFill="1">
      <alignment/>
      <protection/>
    </xf>
    <xf numFmtId="0" fontId="0" fillId="0" borderId="0" xfId="227" applyFont="1" applyFill="1" applyBorder="1" applyAlignment="1">
      <alignment/>
      <protection/>
    </xf>
    <xf numFmtId="0" fontId="3" fillId="0" borderId="0" xfId="243" applyFont="1" applyFill="1">
      <alignment/>
      <protection/>
    </xf>
    <xf numFmtId="0" fontId="0" fillId="0" borderId="0" xfId="243" applyFont="1" applyFill="1">
      <alignment/>
      <protection/>
    </xf>
    <xf numFmtId="164" fontId="0" fillId="0" borderId="0" xfId="0" applyNumberFormat="1" applyFont="1" applyFill="1" applyAlignment="1">
      <alignment horizontal="center" wrapText="1"/>
    </xf>
    <xf numFmtId="0" fontId="7" fillId="0" borderId="0" xfId="227" applyFont="1" applyFill="1" applyBorder="1" applyAlignment="1">
      <alignment horizontal="right"/>
      <protection/>
    </xf>
    <xf numFmtId="3" fontId="0" fillId="0" borderId="0" xfId="227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167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7" fontId="1" fillId="0" borderId="0" xfId="134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 indent="1"/>
    </xf>
    <xf numFmtId="164" fontId="1" fillId="0" borderId="0" xfId="227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164" fontId="3" fillId="0" borderId="0" xfId="3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242" applyFont="1" applyFill="1">
      <alignment/>
      <protection/>
    </xf>
    <xf numFmtId="0" fontId="0" fillId="0" borderId="0" xfId="242" applyFill="1" applyBorder="1">
      <alignment/>
      <protection/>
    </xf>
    <xf numFmtId="0" fontId="0" fillId="0" borderId="0" xfId="242" applyFill="1" applyBorder="1" applyAlignment="1">
      <alignment horizontal="center"/>
      <protection/>
    </xf>
    <xf numFmtId="0" fontId="0" fillId="0" borderId="0" xfId="242" applyFill="1" applyAlignment="1">
      <alignment horizontal="left" indent="1"/>
      <protection/>
    </xf>
    <xf numFmtId="164" fontId="0" fillId="0" borderId="0" xfId="242" applyNumberFormat="1" applyFill="1" applyBorder="1" applyAlignment="1">
      <alignment horizontal="center"/>
      <protection/>
    </xf>
    <xf numFmtId="0" fontId="0" fillId="0" borderId="0" xfId="242" applyNumberFormat="1" applyFill="1" applyBorder="1" applyAlignment="1">
      <alignment horizontal="center"/>
      <protection/>
    </xf>
    <xf numFmtId="0" fontId="1" fillId="0" borderId="0" xfId="242" applyFont="1" applyFill="1" applyAlignment="1">
      <alignment horizontal="center"/>
      <protection/>
    </xf>
    <xf numFmtId="0" fontId="1" fillId="0" borderId="0" xfId="242" applyFont="1" applyFill="1" applyAlignment="1">
      <alignment horizontal="center" wrapText="1"/>
      <protection/>
    </xf>
    <xf numFmtId="164" fontId="0" fillId="0" borderId="0" xfId="252" applyNumberFormat="1" applyFill="1" applyAlignment="1">
      <alignment horizontal="center"/>
      <protection/>
    </xf>
    <xf numFmtId="9" fontId="0" fillId="0" borderId="0" xfId="318" applyNumberFormat="1" applyFill="1" applyAlignment="1">
      <alignment horizontal="center"/>
    </xf>
    <xf numFmtId="9" fontId="0" fillId="0" borderId="0" xfId="242" applyNumberFormat="1" applyFill="1" applyAlignment="1">
      <alignment horizontal="center"/>
      <protection/>
    </xf>
    <xf numFmtId="9" fontId="1" fillId="0" borderId="0" xfId="242" applyNumberFormat="1" applyFont="1" applyFill="1" applyAlignment="1">
      <alignment horizontal="center"/>
      <protection/>
    </xf>
    <xf numFmtId="0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9" fontId="0" fillId="0" borderId="14" xfId="242" applyNumberFormat="1" applyFill="1" applyBorder="1" applyAlignment="1">
      <alignment horizontal="center"/>
      <protection/>
    </xf>
    <xf numFmtId="0" fontId="3" fillId="0" borderId="0" xfId="227" applyFont="1" applyFill="1" applyBorder="1" applyAlignment="1">
      <alignment/>
      <protection/>
    </xf>
  </cellXfs>
  <cellStyles count="3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6" xfId="142"/>
    <cellStyle name="Currency 6 2" xfId="143"/>
    <cellStyle name="Currency 7" xfId="144"/>
    <cellStyle name="Currency 7 2" xfId="145"/>
    <cellStyle name="Currency 8" xfId="146"/>
    <cellStyle name="Currency 8 2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7" xfId="327"/>
    <cellStyle name="Percent 7 2" xfId="328"/>
    <cellStyle name="Percent 8" xfId="329"/>
    <cellStyle name="Percent 8 2" xfId="330"/>
    <cellStyle name="Sheet Title" xfId="331"/>
    <cellStyle name="style1412120680060" xfId="332"/>
    <cellStyle name="style1412301755558" xfId="333"/>
    <cellStyle name="style1412301755757" xfId="334"/>
    <cellStyle name="style1538355986428" xfId="335"/>
    <cellStyle name="style1538355986499" xfId="336"/>
    <cellStyle name="style1538355986570" xfId="337"/>
    <cellStyle name="style1538355986640" xfId="338"/>
    <cellStyle name="style1538355986722" xfId="339"/>
    <cellStyle name="style1538355986794" xfId="340"/>
    <cellStyle name="Title" xfId="341"/>
    <cellStyle name="Total" xfId="342"/>
    <cellStyle name="Total 2" xfId="343"/>
    <cellStyle name="Total 2 2" xfId="344"/>
    <cellStyle name="Total 2 3" xfId="345"/>
    <cellStyle name="Total 2 4" xfId="346"/>
    <cellStyle name="Total 3" xfId="347"/>
    <cellStyle name="Total 4" xfId="348"/>
    <cellStyle name="Total 5" xfId="349"/>
    <cellStyle name="Total 6" xfId="350"/>
    <cellStyle name="Warning Text" xfId="351"/>
    <cellStyle name="Warning Text 2" xfId="352"/>
    <cellStyle name="Warning Text 2 2" xfId="353"/>
    <cellStyle name="Warning Text 2 3" xfId="354"/>
    <cellStyle name="Warning Text 2 4" xfId="355"/>
    <cellStyle name="Warning Text 3" xfId="356"/>
    <cellStyle name="Warning Text 4" xfId="357"/>
    <cellStyle name="Warning Text 5" xfId="358"/>
    <cellStyle name="Warning Text 6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Fun.'!$A$13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Fun.'!$B$13</c:f>
              <c:numCache/>
            </c:numRef>
          </c:val>
        </c:ser>
        <c:ser>
          <c:idx val="0"/>
          <c:order val="1"/>
          <c:tx>
            <c:strRef>
              <c:f>'Top Five Fun.'!$A$12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Fun.'!$B$12</c:f>
              <c:numCache/>
            </c:numRef>
          </c:val>
        </c:ser>
        <c:ser>
          <c:idx val="6"/>
          <c:order val="2"/>
          <c:tx>
            <c:strRef>
              <c:f>'Top Five Fun.'!$A$11</c:f>
              <c:strCache>
                <c:ptCount val="1"/>
                <c:pt idx="0">
                  <c:v>General Management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Fun.'!$B$11</c:f>
              <c:numCache/>
            </c:numRef>
          </c:val>
        </c:ser>
        <c:ser>
          <c:idx val="1"/>
          <c:order val="3"/>
          <c:tx>
            <c:strRef>
              <c:f>'Top Five Fun.'!$A$10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Fun.'!$B$10</c:f>
              <c:numCache/>
            </c:numRef>
          </c:val>
        </c:ser>
        <c:ser>
          <c:idx val="2"/>
          <c:order val="4"/>
          <c:tx>
            <c:strRef>
              <c:f>'Top Five Fun.'!$A$9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Fun.'!$B$9</c:f>
              <c:numCache/>
            </c:numRef>
          </c:val>
        </c:ser>
        <c:ser>
          <c:idx val="4"/>
          <c:order val="5"/>
          <c:tx>
            <c:strRef>
              <c:f>'Top Five Fun.'!$A$8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Fun.'!$B$8</c:f>
              <c:numCache/>
            </c:numRef>
          </c:val>
        </c:ser>
        <c:overlap val="100"/>
        <c:gapWidth val="35"/>
        <c:axId val="56894862"/>
        <c:axId val="42291711"/>
      </c:barChart>
      <c:catAx>
        <c:axId val="568948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4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Ind.'!$B$13</c:f>
              <c:numCache/>
            </c:numRef>
          </c:val>
        </c:ser>
        <c:ser>
          <c:idx val="2"/>
          <c:order val="1"/>
          <c:tx>
            <c:strRef>
              <c:f>'Top Five Ind.'!$A$12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Ind.'!$B$12</c:f>
              <c:numCache/>
            </c:numRef>
          </c:val>
        </c:ser>
        <c:ser>
          <c:idx val="1"/>
          <c:order val="2"/>
          <c:tx>
            <c:strRef>
              <c:f>'Top Five Ind.'!$A$11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Ind.'!$B$11</c:f>
              <c:numCache/>
            </c:numRef>
          </c:val>
        </c:ser>
        <c:ser>
          <c:idx val="6"/>
          <c:order val="3"/>
          <c:tx>
            <c:strRef>
              <c:f>'Top Five Ind.'!$A$10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Ind.'!$B$10</c:f>
              <c:numCache/>
            </c:numRef>
          </c:val>
        </c:ser>
        <c:ser>
          <c:idx val="0"/>
          <c:order val="4"/>
          <c:tx>
            <c:strRef>
              <c:f>'Top Five Ind.'!$A$9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Ind.'!$B$9</c:f>
              <c:numCache/>
            </c:numRef>
          </c:val>
        </c:ser>
        <c:ser>
          <c:idx val="5"/>
          <c:order val="5"/>
          <c:tx>
            <c:strRef>
              <c:f>'Top Five Ind.'!$A$8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Ind.'!$B$8</c:f>
              <c:numCache/>
            </c:numRef>
          </c:val>
        </c:ser>
        <c:overlap val="100"/>
        <c:gapWidth val="35"/>
        <c:axId val="45081080"/>
        <c:axId val="3076537"/>
      </c:barChart>
      <c:catAx>
        <c:axId val="4508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8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6</xdr:col>
      <xdr:colOff>85725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0" y="24765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38100</xdr:rowOff>
    </xdr:from>
    <xdr:to>
      <xdr:col>6</xdr:col>
      <xdr:colOff>95250</xdr:colOff>
      <xdr:row>47</xdr:row>
      <xdr:rowOff>161925</xdr:rowOff>
    </xdr:to>
    <xdr:graphicFrame>
      <xdr:nvGraphicFramePr>
        <xdr:cNvPr id="1" name="Chart 2"/>
        <xdr:cNvGraphicFramePr/>
      </xdr:nvGraphicFramePr>
      <xdr:xfrm>
        <a:off x="9525" y="2486025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476250" cy="9525"/>
    <xdr:sp>
      <xdr:nvSpPr>
        <xdr:cNvPr id="1" name="AutoShape 1"/>
        <xdr:cNvSpPr>
          <a:spLocks noChangeAspect="1"/>
        </xdr:cNvSpPr>
      </xdr:nvSpPr>
      <xdr:spPr>
        <a:xfrm>
          <a:off x="0" y="5029200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2" name="AutoShape 2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3" name="AutoShape 3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76250" cy="9525"/>
    <xdr:sp>
      <xdr:nvSpPr>
        <xdr:cNvPr id="4" name="AutoShape 4"/>
        <xdr:cNvSpPr>
          <a:spLocks noChangeAspect="1"/>
        </xdr:cNvSpPr>
      </xdr:nvSpPr>
      <xdr:spPr>
        <a:xfrm>
          <a:off x="0" y="5029200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5" name="AutoShape 5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42875" cy="9525"/>
    <xdr:sp>
      <xdr:nvSpPr>
        <xdr:cNvPr id="6" name="AutoShape 6"/>
        <xdr:cNvSpPr>
          <a:spLocks noChangeAspect="1"/>
        </xdr:cNvSpPr>
      </xdr:nvSpPr>
      <xdr:spPr>
        <a:xfrm>
          <a:off x="0" y="50292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57421875" style="75" customWidth="1"/>
    <col min="2" max="2" width="19.7109375" style="77" customWidth="1"/>
    <col min="3" max="3" width="19.7109375" style="76" customWidth="1"/>
    <col min="4" max="4" width="9.140625" style="75" customWidth="1"/>
    <col min="5" max="5" width="27.140625" style="75" bestFit="1" customWidth="1"/>
    <col min="6" max="6" width="17.421875" style="75" customWidth="1"/>
    <col min="7" max="16384" width="9.140625" style="75" customWidth="1"/>
  </cols>
  <sheetData>
    <row r="1" ht="12.75">
      <c r="A1" s="82" t="s">
        <v>30</v>
      </c>
    </row>
    <row r="2" ht="12.75">
      <c r="A2" s="82" t="s">
        <v>122</v>
      </c>
    </row>
    <row r="4" ht="12.75">
      <c r="A4" s="82" t="s">
        <v>123</v>
      </c>
    </row>
    <row r="5" ht="12.75">
      <c r="A5" s="86">
        <v>43721</v>
      </c>
    </row>
    <row r="6" ht="12.75">
      <c r="A6" s="85" t="s">
        <v>66</v>
      </c>
    </row>
    <row r="7" ht="12.75">
      <c r="A7" s="85" t="s">
        <v>124</v>
      </c>
    </row>
    <row r="8" spans="1:3" ht="12.75">
      <c r="A8" s="84" t="s">
        <v>65</v>
      </c>
      <c r="B8" s="152" t="s">
        <v>1</v>
      </c>
      <c r="C8" s="153" t="s">
        <v>2</v>
      </c>
    </row>
    <row r="9" spans="1:3" ht="13.5" thickBot="1">
      <c r="A9" s="83"/>
      <c r="B9" s="154" t="s">
        <v>64</v>
      </c>
      <c r="C9" s="155" t="s">
        <v>63</v>
      </c>
    </row>
    <row r="10" spans="1:5" ht="12.75">
      <c r="A10" s="75" t="s">
        <v>62</v>
      </c>
      <c r="B10" s="77">
        <v>0.8698630136986302</v>
      </c>
      <c r="C10" s="76">
        <v>508</v>
      </c>
      <c r="E10" s="78"/>
    </row>
    <row r="11" spans="2:5" ht="14.25">
      <c r="B11" s="195"/>
      <c r="C11" s="196"/>
      <c r="E11" s="78"/>
    </row>
    <row r="12" spans="1:6" ht="12.75">
      <c r="A12" s="75" t="s">
        <v>61</v>
      </c>
      <c r="B12" s="77">
        <v>0.12157534246575342</v>
      </c>
      <c r="C12" s="197">
        <v>71</v>
      </c>
      <c r="E12" s="78"/>
      <c r="F12" s="78"/>
    </row>
    <row r="13" spans="1:5" ht="12.75">
      <c r="A13" s="198" t="s">
        <v>60</v>
      </c>
      <c r="B13" s="77">
        <v>0.07363013698630137</v>
      </c>
      <c r="C13" s="197">
        <v>43</v>
      </c>
      <c r="E13" s="78"/>
    </row>
    <row r="14" spans="1:6" ht="12.75">
      <c r="A14" s="198" t="s">
        <v>59</v>
      </c>
      <c r="B14" s="77">
        <v>0.032534246575342464</v>
      </c>
      <c r="C14" s="197">
        <v>19</v>
      </c>
      <c r="E14" s="78"/>
      <c r="F14" s="78"/>
    </row>
    <row r="15" spans="1:6" ht="12.75">
      <c r="A15" s="198" t="s">
        <v>58</v>
      </c>
      <c r="B15" s="77">
        <v>0.00684931506849315</v>
      </c>
      <c r="C15" s="197">
        <v>4</v>
      </c>
      <c r="E15" s="78"/>
      <c r="F15" s="78"/>
    </row>
    <row r="16" spans="1:5" ht="12.75">
      <c r="A16" s="198" t="s">
        <v>92</v>
      </c>
      <c r="B16" s="77">
        <v>0.005136986301369863</v>
      </c>
      <c r="C16" s="197">
        <v>3</v>
      </c>
      <c r="E16" s="78"/>
    </row>
    <row r="17" spans="1:5" ht="12.75">
      <c r="A17" s="198" t="s">
        <v>119</v>
      </c>
      <c r="B17" s="77">
        <v>0.003424657534246575</v>
      </c>
      <c r="C17" s="197">
        <v>2</v>
      </c>
      <c r="E17" s="78"/>
    </row>
    <row r="18" spans="2:12" ht="14.25">
      <c r="B18" s="195"/>
      <c r="C18" s="196"/>
      <c r="E18" s="78"/>
      <c r="L18" s="157"/>
    </row>
    <row r="19" spans="1:12" ht="12.75">
      <c r="A19" s="75" t="s">
        <v>57</v>
      </c>
      <c r="B19" s="77">
        <v>0.008561643835616438</v>
      </c>
      <c r="C19" s="197">
        <v>5</v>
      </c>
      <c r="E19" s="78"/>
      <c r="L19" s="157"/>
    </row>
    <row r="20" spans="2:12" ht="14.25">
      <c r="B20" s="195"/>
      <c r="C20" s="196"/>
      <c r="E20" s="78"/>
      <c r="L20" s="157"/>
    </row>
    <row r="21" spans="1:12" ht="12.75">
      <c r="A21" s="75" t="s">
        <v>56</v>
      </c>
      <c r="B21" s="199">
        <v>1</v>
      </c>
      <c r="C21" s="200">
        <v>584</v>
      </c>
      <c r="E21" s="78"/>
      <c r="L21" s="157"/>
    </row>
    <row r="23" spans="1:4" ht="25.5">
      <c r="A23" s="158" t="s">
        <v>96</v>
      </c>
      <c r="B23" s="201" t="s">
        <v>55</v>
      </c>
      <c r="C23" s="202" t="s">
        <v>54</v>
      </c>
      <c r="D23" s="79"/>
    </row>
    <row r="24" spans="1:3" ht="12.75">
      <c r="A24" s="75" t="s">
        <v>53</v>
      </c>
      <c r="B24" s="203">
        <v>0.907</v>
      </c>
      <c r="C24" s="203">
        <v>0.959</v>
      </c>
    </row>
    <row r="25" spans="1:3" ht="12.75">
      <c r="A25" s="75" t="s">
        <v>91</v>
      </c>
      <c r="B25" s="203">
        <v>0.915</v>
      </c>
      <c r="C25" s="203">
        <v>0.97</v>
      </c>
    </row>
    <row r="26" spans="1:5" ht="12.75">
      <c r="A26" s="75" t="s">
        <v>7</v>
      </c>
      <c r="B26" s="203">
        <v>0.91</v>
      </c>
      <c r="C26" s="203">
        <v>0.963</v>
      </c>
      <c r="D26" s="78"/>
      <c r="E26" s="78"/>
    </row>
    <row r="27" spans="2:3" ht="12.75">
      <c r="B27" s="204"/>
      <c r="C27" s="205"/>
    </row>
    <row r="28" spans="1:3" ht="25.5">
      <c r="A28" s="158" t="s">
        <v>97</v>
      </c>
      <c r="B28" s="206" t="s">
        <v>55</v>
      </c>
      <c r="C28" s="202" t="s">
        <v>54</v>
      </c>
    </row>
    <row r="29" spans="1:3" ht="12.75">
      <c r="A29" s="75" t="s">
        <v>53</v>
      </c>
      <c r="B29" s="203">
        <v>0.866</v>
      </c>
      <c r="C29" s="203">
        <v>0.948</v>
      </c>
    </row>
    <row r="30" spans="1:7" ht="12.75">
      <c r="A30" s="75" t="s">
        <v>91</v>
      </c>
      <c r="B30" s="203">
        <v>0.879</v>
      </c>
      <c r="C30" s="203">
        <v>0.957</v>
      </c>
      <c r="G30" s="78"/>
    </row>
    <row r="31" spans="1:5" ht="12.75">
      <c r="A31" s="75" t="s">
        <v>7</v>
      </c>
      <c r="B31" s="203">
        <v>0.87</v>
      </c>
      <c r="C31" s="203">
        <v>0.951</v>
      </c>
      <c r="D31" s="78"/>
      <c r="E31" s="78"/>
    </row>
    <row r="33" spans="1:3" s="82" customFormat="1" ht="14.25">
      <c r="A33" s="158" t="s">
        <v>98</v>
      </c>
      <c r="B33" s="80"/>
      <c r="C33" s="76"/>
    </row>
    <row r="34" spans="1:2" ht="12.75">
      <c r="A34" s="75" t="s">
        <v>52</v>
      </c>
      <c r="B34" s="207">
        <v>28</v>
      </c>
    </row>
    <row r="35" spans="1:2" ht="12.75">
      <c r="A35" s="75" t="s">
        <v>51</v>
      </c>
      <c r="B35" s="207">
        <v>5</v>
      </c>
    </row>
    <row r="36" spans="1:2" ht="12.75">
      <c r="A36" s="75" t="s">
        <v>50</v>
      </c>
      <c r="B36" s="208">
        <v>0.4</v>
      </c>
    </row>
    <row r="37" spans="1:5" ht="12.75">
      <c r="A37" s="75" t="s">
        <v>15</v>
      </c>
      <c r="B37" s="208">
        <v>0.36</v>
      </c>
      <c r="E37" s="78"/>
    </row>
    <row r="38" spans="1:3" ht="12.75">
      <c r="A38" s="180" t="s">
        <v>49</v>
      </c>
      <c r="B38" s="209">
        <v>0.13</v>
      </c>
      <c r="C38" s="81"/>
    </row>
    <row r="39" ht="14.25">
      <c r="A39" s="175" t="s">
        <v>207</v>
      </c>
    </row>
    <row r="40" ht="12.75">
      <c r="A40" s="176" t="s">
        <v>208</v>
      </c>
    </row>
    <row r="41" ht="14.25">
      <c r="A41" s="175" t="s">
        <v>48</v>
      </c>
    </row>
    <row r="42" ht="12.75">
      <c r="A42" s="176" t="s">
        <v>125</v>
      </c>
    </row>
    <row r="45" ht="12.75">
      <c r="A45" s="176"/>
    </row>
    <row r="46" ht="12.75">
      <c r="A46" s="176"/>
    </row>
    <row r="48" ht="12.75">
      <c r="A48" s="78"/>
    </row>
  </sheetData>
  <sheetProtection/>
  <printOptions horizontalCentered="1"/>
  <pageMargins left="0.75" right="0.75" top="0.5" bottom="0.5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15" customWidth="1"/>
    <col min="2" max="2" width="8.7109375" style="28" customWidth="1"/>
    <col min="3" max="3" width="8.7109375" style="16" customWidth="1"/>
    <col min="4" max="7" width="16.7109375" style="43" customWidth="1"/>
    <col min="8" max="16384" width="9.140625" style="15" customWidth="1"/>
  </cols>
  <sheetData>
    <row r="1" spans="1:7" ht="12.75">
      <c r="A1" s="18" t="s">
        <v>30</v>
      </c>
      <c r="B1" s="20"/>
      <c r="C1" s="17"/>
      <c r="D1" s="33"/>
      <c r="E1" s="33"/>
      <c r="F1" s="33"/>
      <c r="G1" s="33"/>
    </row>
    <row r="2" spans="1:7" ht="12.75">
      <c r="A2" s="18" t="s">
        <v>122</v>
      </c>
      <c r="B2" s="21"/>
      <c r="E2" s="33"/>
      <c r="F2" s="33"/>
      <c r="G2" s="33"/>
    </row>
    <row r="3" spans="2:7" ht="12.75">
      <c r="B3" s="21"/>
      <c r="C3" s="22"/>
      <c r="D3" s="33"/>
      <c r="E3" s="33"/>
      <c r="F3" s="33"/>
      <c r="G3" s="33"/>
    </row>
    <row r="4" spans="1:7" ht="12.75">
      <c r="A4" s="18" t="s">
        <v>25</v>
      </c>
      <c r="B4" s="20"/>
      <c r="D4" s="33"/>
      <c r="E4" s="33"/>
      <c r="F4" s="33"/>
      <c r="G4" s="33"/>
    </row>
    <row r="5" spans="1:7" ht="12.75">
      <c r="A5" s="32">
        <v>43721</v>
      </c>
      <c r="B5" s="20"/>
      <c r="D5" s="33"/>
      <c r="E5" s="33"/>
      <c r="F5" s="33"/>
      <c r="G5" s="33"/>
    </row>
    <row r="6" spans="1:7" ht="12.75">
      <c r="A6" s="9" t="s">
        <v>0</v>
      </c>
      <c r="B6" s="19" t="s">
        <v>1</v>
      </c>
      <c r="C6" s="11" t="s">
        <v>2</v>
      </c>
      <c r="D6" s="35" t="s">
        <v>3</v>
      </c>
      <c r="E6" s="35" t="s">
        <v>4</v>
      </c>
      <c r="F6" s="35" t="s">
        <v>5</v>
      </c>
      <c r="G6" s="35" t="s">
        <v>5</v>
      </c>
    </row>
    <row r="7" spans="1:7" ht="15" thickBot="1">
      <c r="A7" s="12"/>
      <c r="B7" s="13" t="s">
        <v>6</v>
      </c>
      <c r="C7" s="14" t="s">
        <v>6</v>
      </c>
      <c r="D7" s="45" t="s">
        <v>11</v>
      </c>
      <c r="E7" s="45" t="s">
        <v>11</v>
      </c>
      <c r="F7" s="45" t="s">
        <v>11</v>
      </c>
      <c r="G7" s="181" t="s">
        <v>28</v>
      </c>
    </row>
    <row r="8" spans="1:7" ht="12.75">
      <c r="A8" s="67" t="s">
        <v>127</v>
      </c>
      <c r="B8" s="138">
        <v>0.010351966873706004</v>
      </c>
      <c r="C8" s="139">
        <v>5</v>
      </c>
      <c r="D8" s="44">
        <v>120000</v>
      </c>
      <c r="E8" s="44">
        <v>135300</v>
      </c>
      <c r="F8" s="44">
        <v>127500</v>
      </c>
      <c r="G8" s="68">
        <v>25000</v>
      </c>
    </row>
    <row r="9" spans="1:7" ht="14.25">
      <c r="A9" s="67" t="s">
        <v>195</v>
      </c>
      <c r="B9" s="138">
        <v>0.016563146997929608</v>
      </c>
      <c r="C9" s="139">
        <v>8</v>
      </c>
      <c r="D9" s="44">
        <v>96000</v>
      </c>
      <c r="E9" s="44">
        <v>160000</v>
      </c>
      <c r="F9" s="44">
        <v>145000</v>
      </c>
      <c r="G9" s="68"/>
    </row>
    <row r="10" spans="1:7" ht="12.75">
      <c r="A10" s="67" t="s">
        <v>38</v>
      </c>
      <c r="B10" s="138">
        <v>0.34782608695652173</v>
      </c>
      <c r="C10" s="139">
        <v>168</v>
      </c>
      <c r="D10" s="44">
        <v>80000</v>
      </c>
      <c r="E10" s="44">
        <v>210000</v>
      </c>
      <c r="F10" s="44">
        <v>153750</v>
      </c>
      <c r="G10" s="68">
        <v>30000</v>
      </c>
    </row>
    <row r="11" spans="1:7" ht="14.25">
      <c r="A11" s="67" t="s">
        <v>194</v>
      </c>
      <c r="B11" s="138">
        <v>0.055900621118012424</v>
      </c>
      <c r="C11" s="139">
        <v>27</v>
      </c>
      <c r="D11" s="44">
        <v>88000</v>
      </c>
      <c r="E11" s="44">
        <v>175000</v>
      </c>
      <c r="F11" s="44">
        <v>127500</v>
      </c>
      <c r="G11" s="68">
        <v>25000</v>
      </c>
    </row>
    <row r="12" spans="1:7" s="18" customFormat="1" ht="12.75">
      <c r="A12" s="183" t="s">
        <v>135</v>
      </c>
      <c r="B12" s="184">
        <v>0.36231884057971014</v>
      </c>
      <c r="C12" s="7">
        <v>175</v>
      </c>
      <c r="D12" s="185">
        <v>80000</v>
      </c>
      <c r="E12" s="185">
        <v>250000</v>
      </c>
      <c r="F12" s="185">
        <v>150000</v>
      </c>
      <c r="G12" s="186">
        <v>40000</v>
      </c>
    </row>
    <row r="13" spans="1:7" ht="14.25">
      <c r="A13" s="182" t="s">
        <v>193</v>
      </c>
      <c r="B13" s="138">
        <v>0.041407867494824016</v>
      </c>
      <c r="C13" s="139">
        <v>20</v>
      </c>
      <c r="D13" s="44">
        <v>111000</v>
      </c>
      <c r="E13" s="44">
        <v>145000</v>
      </c>
      <c r="F13" s="44">
        <v>125000</v>
      </c>
      <c r="G13" s="68">
        <v>33500</v>
      </c>
    </row>
    <row r="14" spans="1:7" ht="12.75">
      <c r="A14" s="182" t="s">
        <v>42</v>
      </c>
      <c r="B14" s="138">
        <v>0.14492753623188406</v>
      </c>
      <c r="C14" s="139">
        <v>70</v>
      </c>
      <c r="D14" s="44">
        <v>107406</v>
      </c>
      <c r="E14" s="44">
        <v>175000</v>
      </c>
      <c r="F14" s="44">
        <v>150000</v>
      </c>
      <c r="G14" s="68">
        <v>40000</v>
      </c>
    </row>
    <row r="15" spans="1:7" ht="12.75">
      <c r="A15" s="182" t="s">
        <v>43</v>
      </c>
      <c r="B15" s="138">
        <v>0.045548654244306416</v>
      </c>
      <c r="C15" s="139">
        <v>22</v>
      </c>
      <c r="D15" s="44">
        <v>120000</v>
      </c>
      <c r="E15" s="44">
        <v>180000</v>
      </c>
      <c r="F15" s="44">
        <v>135000</v>
      </c>
      <c r="G15" s="68">
        <v>35000</v>
      </c>
    </row>
    <row r="16" spans="1:4" ht="14.25">
      <c r="A16" s="182" t="s">
        <v>136</v>
      </c>
      <c r="B16" s="138">
        <v>0.008281573498964804</v>
      </c>
      <c r="C16" s="139">
        <v>4</v>
      </c>
      <c r="D16" s="44" t="s">
        <v>31</v>
      </c>
    </row>
    <row r="17" spans="1:7" ht="14.25">
      <c r="A17" s="182" t="s">
        <v>192</v>
      </c>
      <c r="B17" s="138">
        <v>0.08074534161490683</v>
      </c>
      <c r="C17" s="139">
        <v>39</v>
      </c>
      <c r="D17" s="44">
        <v>80000</v>
      </c>
      <c r="E17" s="44">
        <v>250000</v>
      </c>
      <c r="F17" s="44">
        <v>150000</v>
      </c>
      <c r="G17" s="68"/>
    </row>
    <row r="18" spans="1:7" ht="12.75">
      <c r="A18" s="182" t="s">
        <v>137</v>
      </c>
      <c r="B18" s="138">
        <v>0.012422360248447204</v>
      </c>
      <c r="C18" s="139">
        <v>6</v>
      </c>
      <c r="D18" s="44">
        <v>80000</v>
      </c>
      <c r="E18" s="44">
        <v>130000</v>
      </c>
      <c r="F18" s="44">
        <v>120000</v>
      </c>
      <c r="G18" s="68"/>
    </row>
    <row r="19" spans="1:7" ht="12.75">
      <c r="A19" s="182" t="s">
        <v>138</v>
      </c>
      <c r="B19" s="138">
        <v>0.028985507246376812</v>
      </c>
      <c r="C19" s="139">
        <v>14</v>
      </c>
      <c r="D19" s="44">
        <v>115000</v>
      </c>
      <c r="E19" s="44">
        <v>160000</v>
      </c>
      <c r="F19" s="44">
        <v>131250</v>
      </c>
      <c r="G19" s="68"/>
    </row>
    <row r="20" spans="1:7" ht="14.25">
      <c r="A20" s="67" t="s">
        <v>191</v>
      </c>
      <c r="B20" s="138">
        <v>0.07453416149068323</v>
      </c>
      <c r="C20" s="139">
        <v>36</v>
      </c>
      <c r="D20" s="44">
        <v>78700</v>
      </c>
      <c r="E20" s="44">
        <v>150000</v>
      </c>
      <c r="F20" s="44">
        <v>127000</v>
      </c>
      <c r="G20" s="68">
        <v>28000</v>
      </c>
    </row>
    <row r="21" spans="1:7" s="18" customFormat="1" ht="12.75">
      <c r="A21" s="183" t="s">
        <v>41</v>
      </c>
      <c r="B21" s="184">
        <v>0.051759834368530024</v>
      </c>
      <c r="C21" s="7">
        <v>25</v>
      </c>
      <c r="D21" s="185">
        <v>102000</v>
      </c>
      <c r="E21" s="185">
        <v>145000</v>
      </c>
      <c r="F21" s="185">
        <v>120000</v>
      </c>
      <c r="G21" s="186">
        <v>30000</v>
      </c>
    </row>
    <row r="22" spans="1:7" ht="14.25">
      <c r="A22" s="182" t="s">
        <v>190</v>
      </c>
      <c r="B22" s="138">
        <v>0.043478260869565216</v>
      </c>
      <c r="C22" s="139">
        <v>21</v>
      </c>
      <c r="D22" s="44">
        <v>102000</v>
      </c>
      <c r="E22" s="44">
        <v>145000</v>
      </c>
      <c r="F22" s="44">
        <v>120000</v>
      </c>
      <c r="G22" s="68">
        <v>30000</v>
      </c>
    </row>
    <row r="23" spans="1:4" ht="14.25">
      <c r="A23" s="182" t="s">
        <v>128</v>
      </c>
      <c r="B23" s="138">
        <v>0.008281573498964804</v>
      </c>
      <c r="C23" s="139">
        <v>4</v>
      </c>
      <c r="D23" s="44" t="s">
        <v>31</v>
      </c>
    </row>
    <row r="24" spans="1:7" ht="14.25">
      <c r="A24" s="67" t="s">
        <v>189</v>
      </c>
      <c r="B24" s="138">
        <v>0.016563146997929608</v>
      </c>
      <c r="C24" s="139">
        <v>8</v>
      </c>
      <c r="D24" s="44">
        <v>105000</v>
      </c>
      <c r="E24" s="44">
        <v>140000</v>
      </c>
      <c r="F24" s="44">
        <v>130000</v>
      </c>
      <c r="G24" s="68">
        <v>55000</v>
      </c>
    </row>
    <row r="25" spans="1:7" ht="14.25">
      <c r="A25" s="67" t="s">
        <v>188</v>
      </c>
      <c r="B25" s="138">
        <v>0.06418219461697723</v>
      </c>
      <c r="C25" s="139">
        <v>31</v>
      </c>
      <c r="D25" s="44">
        <v>100000</v>
      </c>
      <c r="E25" s="44">
        <v>180000</v>
      </c>
      <c r="F25" s="44">
        <v>135000</v>
      </c>
      <c r="G25" s="68">
        <v>26250</v>
      </c>
    </row>
    <row r="26" spans="1:7" ht="13.5" thickBot="1">
      <c r="A26" s="5" t="s">
        <v>67</v>
      </c>
      <c r="B26" s="143">
        <v>0.9999999999999996</v>
      </c>
      <c r="C26" s="145">
        <v>483</v>
      </c>
      <c r="D26" s="31">
        <v>78700</v>
      </c>
      <c r="E26" s="31">
        <v>250000</v>
      </c>
      <c r="F26" s="31">
        <v>145000</v>
      </c>
      <c r="G26" s="31">
        <v>30000</v>
      </c>
    </row>
    <row r="27" spans="1:7" ht="14.25">
      <c r="A27" s="190" t="s">
        <v>131</v>
      </c>
      <c r="B27" s="191"/>
      <c r="C27" s="192"/>
      <c r="D27" s="33"/>
      <c r="E27" s="33"/>
      <c r="F27" s="33"/>
      <c r="G27" s="33"/>
    </row>
    <row r="28" spans="1:7" ht="14.25">
      <c r="A28" s="193" t="s">
        <v>120</v>
      </c>
      <c r="B28" s="191"/>
      <c r="C28" s="192"/>
      <c r="D28" s="33"/>
      <c r="E28" s="33"/>
      <c r="F28" s="33"/>
      <c r="G28" s="33"/>
    </row>
    <row r="29" spans="1:7" ht="14.25">
      <c r="A29" s="194" t="s">
        <v>129</v>
      </c>
      <c r="B29" s="21"/>
      <c r="D29" s="33"/>
      <c r="E29" s="33"/>
      <c r="F29" s="33"/>
      <c r="G29" s="33"/>
    </row>
    <row r="30" spans="1:7" s="162" customFormat="1" ht="14.25">
      <c r="A30" s="159" t="s">
        <v>182</v>
      </c>
      <c r="B30" s="163"/>
      <c r="C30" s="164"/>
      <c r="D30" s="44"/>
      <c r="E30" s="165"/>
      <c r="F30" s="165"/>
      <c r="G30" s="165"/>
    </row>
    <row r="31" spans="1:7" ht="12.75">
      <c r="A31" s="159" t="s">
        <v>183</v>
      </c>
      <c r="B31" s="163"/>
      <c r="C31" s="164"/>
      <c r="D31" s="44"/>
      <c r="E31" s="165"/>
      <c r="F31" s="165"/>
      <c r="G31" s="165"/>
    </row>
    <row r="32" spans="1:7" ht="12.75">
      <c r="A32" s="159" t="s">
        <v>184</v>
      </c>
      <c r="B32" s="163"/>
      <c r="C32" s="164"/>
      <c r="D32" s="44"/>
      <c r="E32" s="165"/>
      <c r="F32" s="165"/>
      <c r="G32" s="165"/>
    </row>
    <row r="33" spans="1:7" ht="12.75">
      <c r="A33" s="171" t="s">
        <v>185</v>
      </c>
      <c r="B33" s="21"/>
      <c r="D33" s="44"/>
      <c r="E33" s="33"/>
      <c r="F33" s="33"/>
      <c r="G33" s="33"/>
    </row>
    <row r="34" spans="1:7" ht="12.75">
      <c r="A34" s="171" t="s">
        <v>186</v>
      </c>
      <c r="B34" s="21"/>
      <c r="D34" s="44"/>
      <c r="E34" s="33"/>
      <c r="F34" s="33"/>
      <c r="G34" s="33"/>
    </row>
  </sheetData>
  <sheetProtection/>
  <printOptions horizontalCentered="1"/>
  <pageMargins left="0.25" right="0.25" top="0.5" bottom="0.5" header="0.5" footer="0.25"/>
  <pageSetup horizontalDpi="600" verticalDpi="6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7.7109375" style="50" customWidth="1"/>
    <col min="3" max="3" width="17.7109375" style="49" customWidth="1"/>
  </cols>
  <sheetData>
    <row r="1" spans="1:2" ht="12.75">
      <c r="A1" s="61" t="s">
        <v>30</v>
      </c>
      <c r="B1" s="63"/>
    </row>
    <row r="2" ht="12.75">
      <c r="A2" s="61" t="s">
        <v>122</v>
      </c>
    </row>
    <row r="3" ht="12.75">
      <c r="A3" s="15"/>
    </row>
    <row r="4" ht="12.75">
      <c r="A4" s="61" t="s">
        <v>29</v>
      </c>
    </row>
    <row r="5" spans="1:2" ht="13.5" thickBot="1">
      <c r="A5" s="64">
        <v>43721</v>
      </c>
      <c r="B5" s="63"/>
    </row>
    <row r="6" spans="1:3" ht="12.75">
      <c r="A6" s="3" t="s">
        <v>0</v>
      </c>
      <c r="B6" s="62" t="s">
        <v>10</v>
      </c>
      <c r="C6" s="4" t="s">
        <v>8</v>
      </c>
    </row>
    <row r="7" spans="1:3" ht="12.75">
      <c r="A7" s="2" t="s">
        <v>12</v>
      </c>
      <c r="B7" s="59">
        <v>0.7136929460580913</v>
      </c>
      <c r="C7" s="7">
        <v>344</v>
      </c>
    </row>
    <row r="8" spans="1:3" ht="12.75">
      <c r="A8" s="169" t="s">
        <v>38</v>
      </c>
      <c r="B8" s="172">
        <v>0.34782608695652173</v>
      </c>
      <c r="C8" s="164">
        <v>168</v>
      </c>
    </row>
    <row r="9" spans="1:3" ht="12.75">
      <c r="A9" s="169" t="s">
        <v>42</v>
      </c>
      <c r="B9" s="172">
        <v>0.14492753623188406</v>
      </c>
      <c r="C9" s="164">
        <v>70</v>
      </c>
    </row>
    <row r="10" spans="1:3" ht="12.75">
      <c r="A10" s="169" t="s">
        <v>104</v>
      </c>
      <c r="B10" s="172">
        <v>0.08074534161490683</v>
      </c>
      <c r="C10" s="164">
        <v>39</v>
      </c>
    </row>
    <row r="11" spans="1:3" ht="12.75">
      <c r="A11" s="169" t="s">
        <v>103</v>
      </c>
      <c r="B11" s="172">
        <v>0.07453416149068323</v>
      </c>
      <c r="C11" s="164">
        <v>36</v>
      </c>
    </row>
    <row r="12" spans="1:3" ht="12.75">
      <c r="A12" s="169" t="s">
        <v>101</v>
      </c>
      <c r="B12" s="172">
        <v>0.06418219461697723</v>
      </c>
      <c r="C12" s="164">
        <v>31</v>
      </c>
    </row>
    <row r="13" spans="1:3" ht="12.75">
      <c r="A13" s="29" t="s">
        <v>24</v>
      </c>
      <c r="B13" s="172">
        <v>0.28778467908902694</v>
      </c>
      <c r="C13" s="164">
        <v>139</v>
      </c>
    </row>
    <row r="14" spans="1:3" s="61" customFormat="1" ht="13.5" thickBot="1">
      <c r="A14" s="30" t="s">
        <v>67</v>
      </c>
      <c r="B14" s="170">
        <v>1</v>
      </c>
      <c r="C14" s="8">
        <v>483</v>
      </c>
    </row>
    <row r="15" spans="1:3" ht="12.75">
      <c r="A15" s="1"/>
      <c r="B15" s="60"/>
      <c r="C15" s="6"/>
    </row>
    <row r="16" spans="1:3" ht="12.75">
      <c r="A16" s="2"/>
      <c r="B16" s="59"/>
      <c r="C16" s="7"/>
    </row>
    <row r="19" spans="1:7" ht="12.75">
      <c r="A19" s="57"/>
      <c r="B19" s="58"/>
      <c r="C19" s="50"/>
      <c r="D19" s="58"/>
      <c r="E19" s="53"/>
      <c r="F19" s="55"/>
      <c r="G19" s="53"/>
    </row>
    <row r="20" spans="1:7" ht="12.75">
      <c r="A20" s="57"/>
      <c r="B20" s="56"/>
      <c r="C20" s="66"/>
      <c r="D20" s="56"/>
      <c r="E20" s="56"/>
      <c r="F20" s="55"/>
      <c r="G20" s="55"/>
    </row>
    <row r="29" ht="12.75">
      <c r="B29" s="54"/>
    </row>
    <row r="31" ht="12.75">
      <c r="D31" s="51"/>
    </row>
    <row r="32" ht="12.75">
      <c r="D32" s="51"/>
    </row>
    <row r="33" ht="12.75">
      <c r="D33" s="51"/>
    </row>
    <row r="34" spans="2:4" ht="12.75">
      <c r="B34" s="53"/>
      <c r="C34" s="52"/>
      <c r="D34" s="51"/>
    </row>
    <row r="35" spans="2:4" ht="12.75">
      <c r="B35" s="53"/>
      <c r="C35" s="52"/>
      <c r="D35" s="51"/>
    </row>
    <row r="36" spans="2:4" ht="12.75">
      <c r="B36" s="53"/>
      <c r="C36" s="52"/>
      <c r="D36" s="51"/>
    </row>
    <row r="37" spans="2:4" ht="12.75">
      <c r="B37"/>
      <c r="C37" s="52"/>
      <c r="D37" s="51"/>
    </row>
  </sheetData>
  <sheetProtection/>
  <printOptions horizontalCentered="1"/>
  <pageMargins left="0.75" right="0.75" top="0.5" bottom="0.25" header="0.25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15" customWidth="1"/>
    <col min="2" max="2" width="8.7109375" style="21" customWidth="1"/>
    <col min="3" max="3" width="8.7109375" style="16" customWidth="1"/>
    <col min="4" max="7" width="16.7109375" style="33" customWidth="1"/>
    <col min="8" max="16384" width="9.140625" style="15" customWidth="1"/>
  </cols>
  <sheetData>
    <row r="1" spans="1:7" ht="12.75">
      <c r="A1" s="18" t="s">
        <v>30</v>
      </c>
      <c r="B1" s="20"/>
      <c r="C1" s="17"/>
      <c r="E1" s="23"/>
      <c r="F1" s="23"/>
      <c r="G1" s="23"/>
    </row>
    <row r="2" spans="1:7" ht="12.75">
      <c r="A2" s="18" t="s">
        <v>122</v>
      </c>
      <c r="B2" s="20"/>
      <c r="C2" s="17"/>
      <c r="E2" s="23"/>
      <c r="F2" s="23"/>
      <c r="G2" s="23"/>
    </row>
    <row r="3" spans="2:7" ht="12.75">
      <c r="B3" s="20"/>
      <c r="C3" s="17"/>
      <c r="E3" s="23"/>
      <c r="F3" s="23"/>
      <c r="G3" s="23"/>
    </row>
    <row r="4" spans="1:7" ht="12.75">
      <c r="A4" s="18" t="s">
        <v>27</v>
      </c>
      <c r="B4" s="20"/>
      <c r="C4" s="17"/>
      <c r="D4" s="23"/>
      <c r="E4" s="23"/>
      <c r="F4" s="23"/>
      <c r="G4" s="23"/>
    </row>
    <row r="5" spans="1:7" ht="12.75">
      <c r="A5" s="32">
        <v>43721</v>
      </c>
      <c r="B5" s="20"/>
      <c r="C5" s="17"/>
      <c r="D5" s="23"/>
      <c r="E5" s="23"/>
      <c r="F5" s="23"/>
      <c r="G5" s="23"/>
    </row>
    <row r="6" spans="1:7" ht="12.75">
      <c r="A6" s="9" t="s">
        <v>9</v>
      </c>
      <c r="B6" s="10" t="s">
        <v>1</v>
      </c>
      <c r="C6" s="11" t="s">
        <v>2</v>
      </c>
      <c r="D6" s="24" t="s">
        <v>3</v>
      </c>
      <c r="E6" s="24" t="s">
        <v>4</v>
      </c>
      <c r="F6" s="24" t="s">
        <v>5</v>
      </c>
      <c r="G6" s="24" t="s">
        <v>5</v>
      </c>
    </row>
    <row r="7" spans="1:7" ht="15" thickBot="1">
      <c r="A7" s="47"/>
      <c r="B7" s="13" t="s">
        <v>6</v>
      </c>
      <c r="C7" s="14" t="s">
        <v>6</v>
      </c>
      <c r="D7" s="45" t="s">
        <v>11</v>
      </c>
      <c r="E7" s="45" t="s">
        <v>11</v>
      </c>
      <c r="F7" s="45" t="s">
        <v>11</v>
      </c>
      <c r="G7" s="181" t="s">
        <v>28</v>
      </c>
    </row>
    <row r="8" spans="1:7" s="29" customFormat="1" ht="12.75">
      <c r="A8" s="166" t="s">
        <v>38</v>
      </c>
      <c r="B8" s="138">
        <v>0.33747412008281574</v>
      </c>
      <c r="C8" s="139">
        <v>163</v>
      </c>
      <c r="D8" s="44">
        <v>80000</v>
      </c>
      <c r="E8" s="44">
        <v>210000</v>
      </c>
      <c r="F8" s="44">
        <v>158000</v>
      </c>
      <c r="G8" s="44">
        <v>30000</v>
      </c>
    </row>
    <row r="9" spans="1:7" s="29" customFormat="1" ht="12.75">
      <c r="A9" s="166" t="s">
        <v>139</v>
      </c>
      <c r="B9" s="138">
        <v>0.043478260869565216</v>
      </c>
      <c r="C9" s="139">
        <v>21</v>
      </c>
      <c r="D9" s="44">
        <v>100000</v>
      </c>
      <c r="E9" s="44">
        <v>135000</v>
      </c>
      <c r="F9" s="44">
        <v>110000</v>
      </c>
      <c r="G9" s="44">
        <v>30000</v>
      </c>
    </row>
    <row r="10" spans="1:7" s="29" customFormat="1" ht="14.25">
      <c r="A10" s="166" t="s">
        <v>198</v>
      </c>
      <c r="B10" s="138">
        <v>0.010351966873706004</v>
      </c>
      <c r="C10" s="139">
        <v>5</v>
      </c>
      <c r="D10" s="44">
        <v>103000</v>
      </c>
      <c r="E10" s="44">
        <v>150000</v>
      </c>
      <c r="F10" s="44">
        <v>105000</v>
      </c>
      <c r="G10" s="44"/>
    </row>
    <row r="11" spans="1:7" s="29" customFormat="1" ht="14.25">
      <c r="A11" s="166" t="s">
        <v>140</v>
      </c>
      <c r="B11" s="138">
        <v>0.008281573498964804</v>
      </c>
      <c r="C11" s="139">
        <v>4</v>
      </c>
      <c r="D11" s="44" t="s">
        <v>31</v>
      </c>
      <c r="E11" s="44"/>
      <c r="F11" s="44"/>
      <c r="G11" s="44"/>
    </row>
    <row r="12" spans="1:7" s="18" customFormat="1" ht="12.75">
      <c r="A12" s="187" t="s">
        <v>143</v>
      </c>
      <c r="B12" s="184">
        <v>0.31262939958592134</v>
      </c>
      <c r="C12" s="7">
        <v>151</v>
      </c>
      <c r="D12" s="185">
        <v>80000</v>
      </c>
      <c r="E12" s="185">
        <v>250000</v>
      </c>
      <c r="F12" s="185">
        <v>150000</v>
      </c>
      <c r="G12" s="185">
        <v>40000</v>
      </c>
    </row>
    <row r="13" spans="1:7" s="29" customFormat="1" ht="12.75">
      <c r="A13" s="188" t="s">
        <v>105</v>
      </c>
      <c r="B13" s="138">
        <v>0.07246376811594203</v>
      </c>
      <c r="C13" s="139">
        <v>35</v>
      </c>
      <c r="D13" s="44">
        <v>88000</v>
      </c>
      <c r="E13" s="44">
        <v>180000</v>
      </c>
      <c r="F13" s="44">
        <v>150000</v>
      </c>
      <c r="G13" s="44">
        <v>40000</v>
      </c>
    </row>
    <row r="14" spans="1:7" s="29" customFormat="1" ht="12.75">
      <c r="A14" s="188" t="s">
        <v>45</v>
      </c>
      <c r="B14" s="138">
        <v>0.10351966873706005</v>
      </c>
      <c r="C14" s="139">
        <v>50</v>
      </c>
      <c r="D14" s="44">
        <v>107406</v>
      </c>
      <c r="E14" s="44">
        <v>175000</v>
      </c>
      <c r="F14" s="44">
        <v>150000</v>
      </c>
      <c r="G14" s="44">
        <v>50000</v>
      </c>
    </row>
    <row r="15" spans="1:7" s="29" customFormat="1" ht="14.25">
      <c r="A15" s="188" t="s">
        <v>187</v>
      </c>
      <c r="B15" s="138">
        <v>0.055900621118012424</v>
      </c>
      <c r="C15" s="139">
        <v>27</v>
      </c>
      <c r="D15" s="44">
        <v>100000</v>
      </c>
      <c r="E15" s="44">
        <v>175000</v>
      </c>
      <c r="F15" s="44">
        <v>135000</v>
      </c>
      <c r="G15" s="44">
        <v>35000</v>
      </c>
    </row>
    <row r="16" spans="1:7" s="29" customFormat="1" ht="14.25">
      <c r="A16" s="188" t="s">
        <v>192</v>
      </c>
      <c r="B16" s="138">
        <v>0.060041407867494824</v>
      </c>
      <c r="C16" s="139">
        <v>29</v>
      </c>
      <c r="D16" s="44">
        <v>80000</v>
      </c>
      <c r="E16" s="44">
        <v>250000</v>
      </c>
      <c r="F16" s="44">
        <v>150000</v>
      </c>
      <c r="G16" s="44"/>
    </row>
    <row r="17" spans="1:7" s="29" customFormat="1" ht="12.75">
      <c r="A17" s="188" t="s">
        <v>138</v>
      </c>
      <c r="B17" s="138">
        <v>0.020703933747412008</v>
      </c>
      <c r="C17" s="139">
        <v>10</v>
      </c>
      <c r="D17" s="44">
        <v>108000</v>
      </c>
      <c r="E17" s="44">
        <v>160000</v>
      </c>
      <c r="F17" s="44">
        <v>130000</v>
      </c>
      <c r="G17" s="44"/>
    </row>
    <row r="18" spans="1:7" s="29" customFormat="1" ht="14.25">
      <c r="A18" s="166" t="s">
        <v>210</v>
      </c>
      <c r="B18" s="138">
        <v>0.010351966873706004</v>
      </c>
      <c r="C18" s="139">
        <v>5</v>
      </c>
      <c r="D18" s="44">
        <v>120000</v>
      </c>
      <c r="E18" s="44">
        <v>148000</v>
      </c>
      <c r="F18" s="44">
        <v>125000</v>
      </c>
      <c r="G18" s="44">
        <v>30000</v>
      </c>
    </row>
    <row r="19" spans="1:7" s="29" customFormat="1" ht="14.25">
      <c r="A19" s="166" t="s">
        <v>141</v>
      </c>
      <c r="B19" s="138">
        <v>0.006211180124223602</v>
      </c>
      <c r="C19" s="139">
        <v>3</v>
      </c>
      <c r="D19" s="44" t="s">
        <v>31</v>
      </c>
      <c r="E19" s="44"/>
      <c r="F19" s="44"/>
      <c r="G19" s="44"/>
    </row>
    <row r="20" spans="1:7" s="29" customFormat="1" ht="14.25">
      <c r="A20" s="166" t="s">
        <v>199</v>
      </c>
      <c r="B20" s="138">
        <v>0.010351966873706004</v>
      </c>
      <c r="C20" s="139">
        <v>5</v>
      </c>
      <c r="D20" s="44">
        <v>115000</v>
      </c>
      <c r="E20" s="44">
        <v>127000</v>
      </c>
      <c r="F20" s="44">
        <v>125000</v>
      </c>
      <c r="G20" s="44">
        <v>20000</v>
      </c>
    </row>
    <row r="21" spans="1:7" s="29" customFormat="1" ht="12.75">
      <c r="A21" s="166" t="s">
        <v>137</v>
      </c>
      <c r="B21" s="138">
        <v>0.026915113871635612</v>
      </c>
      <c r="C21" s="139">
        <v>13</v>
      </c>
      <c r="D21" s="44">
        <v>80000</v>
      </c>
      <c r="E21" s="44">
        <v>190000</v>
      </c>
      <c r="F21" s="44">
        <v>127500</v>
      </c>
      <c r="G21" s="44"/>
    </row>
    <row r="22" spans="1:7" s="29" customFormat="1" ht="12.75">
      <c r="A22" s="166" t="s">
        <v>142</v>
      </c>
      <c r="B22" s="138">
        <v>0.014492753623188406</v>
      </c>
      <c r="C22" s="139">
        <v>7</v>
      </c>
      <c r="D22" s="44">
        <v>78700</v>
      </c>
      <c r="E22" s="44">
        <v>135000</v>
      </c>
      <c r="F22" s="44">
        <v>115000</v>
      </c>
      <c r="G22" s="44">
        <v>20000</v>
      </c>
    </row>
    <row r="23" spans="1:7" s="18" customFormat="1" ht="12.75">
      <c r="A23" s="187" t="s">
        <v>44</v>
      </c>
      <c r="B23" s="184">
        <v>0.2070393374741201</v>
      </c>
      <c r="C23" s="7">
        <v>100</v>
      </c>
      <c r="D23" s="185">
        <v>83000</v>
      </c>
      <c r="E23" s="185">
        <v>168000</v>
      </c>
      <c r="F23" s="185">
        <v>130000</v>
      </c>
      <c r="G23" s="185">
        <v>32500</v>
      </c>
    </row>
    <row r="24" spans="1:7" s="29" customFormat="1" ht="14.25">
      <c r="A24" s="188" t="s">
        <v>200</v>
      </c>
      <c r="B24" s="138">
        <v>0.12008281573498965</v>
      </c>
      <c r="C24" s="139">
        <v>58</v>
      </c>
      <c r="D24" s="44">
        <v>83000</v>
      </c>
      <c r="E24" s="44">
        <v>168000</v>
      </c>
      <c r="F24" s="44">
        <v>130000</v>
      </c>
      <c r="G24" s="44">
        <v>35000</v>
      </c>
    </row>
    <row r="25" spans="1:7" s="29" customFormat="1" ht="14.25">
      <c r="A25" s="188" t="s">
        <v>201</v>
      </c>
      <c r="B25" s="138">
        <v>0.010351966873706004</v>
      </c>
      <c r="C25" s="139">
        <v>5</v>
      </c>
      <c r="D25" s="44">
        <v>145000</v>
      </c>
      <c r="E25" s="44">
        <v>150000</v>
      </c>
      <c r="F25" s="44">
        <v>147500</v>
      </c>
      <c r="G25" s="44"/>
    </row>
    <row r="26" spans="1:7" s="29" customFormat="1" ht="12.75">
      <c r="A26" s="188" t="s">
        <v>144</v>
      </c>
      <c r="B26" s="138">
        <v>0.016563146997929608</v>
      </c>
      <c r="C26" s="139">
        <v>8</v>
      </c>
      <c r="D26" s="44">
        <v>115000</v>
      </c>
      <c r="E26" s="44">
        <v>160600</v>
      </c>
      <c r="F26" s="44">
        <v>140000</v>
      </c>
      <c r="G26" s="44">
        <v>40000</v>
      </c>
    </row>
    <row r="27" spans="1:7" s="29" customFormat="1" ht="14.25">
      <c r="A27" s="188" t="s">
        <v>202</v>
      </c>
      <c r="B27" s="138">
        <v>0.049689440993788817</v>
      </c>
      <c r="C27" s="139">
        <v>24</v>
      </c>
      <c r="D27" s="44">
        <v>100000</v>
      </c>
      <c r="E27" s="44">
        <v>160000</v>
      </c>
      <c r="F27" s="44">
        <v>135000</v>
      </c>
      <c r="G27" s="44"/>
    </row>
    <row r="28" spans="1:7" s="29" customFormat="1" ht="14.25">
      <c r="A28" s="188" t="s">
        <v>203</v>
      </c>
      <c r="B28" s="138">
        <v>0.010351966873706004</v>
      </c>
      <c r="C28" s="139">
        <v>5</v>
      </c>
      <c r="D28" s="44">
        <v>100000</v>
      </c>
      <c r="E28" s="44">
        <v>155000</v>
      </c>
      <c r="F28" s="44">
        <v>120000</v>
      </c>
      <c r="G28" s="44"/>
    </row>
    <row r="29" spans="1:7" s="29" customFormat="1" ht="14.25">
      <c r="A29" s="166" t="s">
        <v>204</v>
      </c>
      <c r="B29" s="138">
        <v>0.010351966873706004</v>
      </c>
      <c r="C29" s="139">
        <v>5</v>
      </c>
      <c r="D29" s="44">
        <v>111000</v>
      </c>
      <c r="E29" s="44">
        <v>145000</v>
      </c>
      <c r="F29" s="44">
        <v>118000</v>
      </c>
      <c r="G29" s="44">
        <v>25000</v>
      </c>
    </row>
    <row r="30" spans="1:7" s="29" customFormat="1" ht="14.25">
      <c r="A30" s="166" t="s">
        <v>32</v>
      </c>
      <c r="B30" s="138">
        <v>0.002070393374741201</v>
      </c>
      <c r="C30" s="139">
        <v>1</v>
      </c>
      <c r="D30" s="44" t="s">
        <v>31</v>
      </c>
      <c r="E30" s="44"/>
      <c r="F30" s="44"/>
      <c r="G30" s="44"/>
    </row>
    <row r="31" spans="1:7" s="18" customFormat="1" ht="13.5" thickBot="1">
      <c r="A31" s="5" t="s">
        <v>67</v>
      </c>
      <c r="B31" s="143">
        <v>1.0000000000000002</v>
      </c>
      <c r="C31" s="145">
        <v>483</v>
      </c>
      <c r="D31" s="31">
        <v>78700</v>
      </c>
      <c r="E31" s="31">
        <v>250000</v>
      </c>
      <c r="F31" s="31">
        <v>145000</v>
      </c>
      <c r="G31" s="31">
        <v>30000</v>
      </c>
    </row>
    <row r="32" spans="1:3" ht="14.25">
      <c r="A32" s="190" t="s">
        <v>132</v>
      </c>
      <c r="B32" s="191"/>
      <c r="C32" s="192"/>
    </row>
    <row r="33" spans="1:3" ht="14.25">
      <c r="A33" s="193" t="s">
        <v>120</v>
      </c>
      <c r="B33" s="191"/>
      <c r="C33" s="192"/>
    </row>
    <row r="34" ht="14.25">
      <c r="A34" s="194" t="s">
        <v>130</v>
      </c>
    </row>
    <row r="35" spans="1:7" s="162" customFormat="1" ht="14.25">
      <c r="A35" s="159" t="s">
        <v>196</v>
      </c>
      <c r="B35" s="160"/>
      <c r="C35" s="16"/>
      <c r="D35" s="161"/>
      <c r="E35" s="161"/>
      <c r="F35" s="161"/>
      <c r="G35" s="33"/>
    </row>
    <row r="36" spans="1:3" ht="12.75">
      <c r="A36" s="159" t="s">
        <v>197</v>
      </c>
      <c r="B36" s="15"/>
      <c r="C36" s="15"/>
    </row>
    <row r="37" spans="1:3" ht="12.75">
      <c r="A37" s="171" t="s">
        <v>185</v>
      </c>
      <c r="B37" s="15"/>
      <c r="C37" s="15"/>
    </row>
    <row r="38" ht="12.75">
      <c r="A38" s="171" t="s">
        <v>186</v>
      </c>
    </row>
    <row r="39" spans="1:6" ht="14.25">
      <c r="A39" s="159" t="s">
        <v>118</v>
      </c>
      <c r="B39" s="160"/>
      <c r="D39" s="161"/>
      <c r="E39" s="161"/>
      <c r="F39" s="161"/>
    </row>
    <row r="40" spans="1:6" ht="14.25">
      <c r="A40" s="159" t="s">
        <v>205</v>
      </c>
      <c r="B40" s="160"/>
      <c r="D40" s="161"/>
      <c r="E40" s="161"/>
      <c r="F40" s="161"/>
    </row>
  </sheetData>
  <sheetProtection/>
  <printOptions horizontalCentered="1"/>
  <pageMargins left="0.75" right="0.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7.7109375" style="66" customWidth="1"/>
    <col min="3" max="3" width="17.7109375" style="49" customWidth="1"/>
  </cols>
  <sheetData>
    <row r="1" spans="1:2" ht="12.75">
      <c r="A1" s="61" t="s">
        <v>30</v>
      </c>
      <c r="B1" s="50"/>
    </row>
    <row r="2" spans="1:2" ht="12.75">
      <c r="A2" s="61" t="s">
        <v>122</v>
      </c>
      <c r="B2" s="50"/>
    </row>
    <row r="3" ht="12.75">
      <c r="A3" s="15"/>
    </row>
    <row r="4" spans="1:2" ht="12.75">
      <c r="A4" s="61" t="s">
        <v>180</v>
      </c>
      <c r="B4" s="63"/>
    </row>
    <row r="5" spans="1:2" ht="13.5" thickBot="1">
      <c r="A5" s="64">
        <v>43721</v>
      </c>
      <c r="B5" s="63"/>
    </row>
    <row r="6" spans="1:3" ht="12.75">
      <c r="A6" s="3" t="s">
        <v>9</v>
      </c>
      <c r="B6" s="62" t="s">
        <v>10</v>
      </c>
      <c r="C6" s="4" t="s">
        <v>8</v>
      </c>
    </row>
    <row r="7" spans="1:3" ht="12.75">
      <c r="A7" s="18" t="s">
        <v>181</v>
      </c>
      <c r="B7" s="59">
        <v>0.7805383022774327</v>
      </c>
      <c r="C7" s="17">
        <v>377</v>
      </c>
    </row>
    <row r="8" spans="1:3" ht="12.75">
      <c r="A8" s="167" t="s">
        <v>38</v>
      </c>
      <c r="B8" s="168">
        <v>0.33747412008281574</v>
      </c>
      <c r="C8" s="16">
        <v>163</v>
      </c>
    </row>
    <row r="9" spans="1:3" ht="12.75">
      <c r="A9" s="169" t="s">
        <v>44</v>
      </c>
      <c r="B9" s="168">
        <v>0.2070393374741201</v>
      </c>
      <c r="C9" s="16">
        <v>100</v>
      </c>
    </row>
    <row r="10" spans="1:3" ht="12.75">
      <c r="A10" s="167" t="s">
        <v>45</v>
      </c>
      <c r="B10" s="168">
        <v>0.10351966873706005</v>
      </c>
      <c r="C10" s="16">
        <v>50</v>
      </c>
    </row>
    <row r="11" spans="1:5" ht="12.75">
      <c r="A11" s="169" t="s">
        <v>105</v>
      </c>
      <c r="B11" s="168">
        <v>0.07246376811594203</v>
      </c>
      <c r="C11" s="16">
        <v>35</v>
      </c>
      <c r="E11" s="65"/>
    </row>
    <row r="12" spans="1:3" ht="12.75">
      <c r="A12" s="169" t="s">
        <v>104</v>
      </c>
      <c r="B12" s="168">
        <v>0.060041407867494824</v>
      </c>
      <c r="C12" s="164">
        <v>29</v>
      </c>
    </row>
    <row r="13" spans="1:3" ht="12.75">
      <c r="A13" s="15" t="s">
        <v>24</v>
      </c>
      <c r="B13" s="168">
        <v>0.21991701244813278</v>
      </c>
      <c r="C13" s="16">
        <v>106</v>
      </c>
    </row>
    <row r="14" spans="1:3" s="61" customFormat="1" ht="13.5" thickBot="1">
      <c r="A14" s="5" t="s">
        <v>67</v>
      </c>
      <c r="B14" s="170">
        <v>1.0004553147255655</v>
      </c>
      <c r="C14" s="8">
        <v>483</v>
      </c>
    </row>
    <row r="15" ht="12.75">
      <c r="B15" s="50"/>
    </row>
    <row r="16" ht="12.75">
      <c r="B16" s="50"/>
    </row>
  </sheetData>
  <sheetProtection/>
  <printOptions horizontalCentered="1"/>
  <pageMargins left="0.5" right="0.5" top="0.25" bottom="0.25" header="0" footer="0"/>
  <pageSetup horizontalDpi="1200" verticalDpi="12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15" customWidth="1"/>
    <col min="2" max="2" width="14.7109375" style="21" customWidth="1"/>
    <col min="3" max="3" width="14.7109375" style="16" customWidth="1"/>
    <col min="4" max="4" width="16.7109375" style="34" customWidth="1"/>
    <col min="5" max="5" width="9.140625" style="15" customWidth="1"/>
    <col min="6" max="6" width="27.421875" style="15" bestFit="1" customWidth="1"/>
    <col min="7" max="7" width="6.00390625" style="15" bestFit="1" customWidth="1"/>
    <col min="8" max="8" width="3.7109375" style="15" customWidth="1"/>
    <col min="9" max="16384" width="9.140625" style="15" customWidth="1"/>
  </cols>
  <sheetData>
    <row r="1" spans="1:3" ht="12.75">
      <c r="A1" s="18" t="s">
        <v>30</v>
      </c>
      <c r="B1" s="20"/>
      <c r="C1" s="17"/>
    </row>
    <row r="2" spans="1:3" ht="12.75">
      <c r="A2" s="18" t="s">
        <v>122</v>
      </c>
      <c r="B2" s="20"/>
      <c r="C2" s="17"/>
    </row>
    <row r="3" spans="2:3" ht="12.75">
      <c r="B3" s="20"/>
      <c r="C3" s="17"/>
    </row>
    <row r="4" spans="1:4" ht="12.75">
      <c r="A4" s="18" t="s">
        <v>26</v>
      </c>
      <c r="B4" s="20"/>
      <c r="C4" s="17"/>
      <c r="D4" s="40"/>
    </row>
    <row r="5" spans="1:4" ht="12.75">
      <c r="A5" s="32">
        <v>43721</v>
      </c>
      <c r="B5" s="20"/>
      <c r="C5" s="17"/>
      <c r="D5" s="40"/>
    </row>
    <row r="6" spans="1:4" ht="12.75">
      <c r="A6" s="18"/>
      <c r="B6" s="20"/>
      <c r="C6" s="17"/>
      <c r="D6" s="40"/>
    </row>
    <row r="7" spans="1:4" ht="12.75">
      <c r="A7" s="48" t="s">
        <v>13</v>
      </c>
      <c r="B7" s="10" t="s">
        <v>1</v>
      </c>
      <c r="C7" s="11" t="s">
        <v>2</v>
      </c>
      <c r="D7" s="35" t="s">
        <v>5</v>
      </c>
    </row>
    <row r="8" spans="1:4" ht="15" thickBot="1">
      <c r="A8" s="46"/>
      <c r="B8" s="13" t="s">
        <v>6</v>
      </c>
      <c r="C8" s="14" t="s">
        <v>6</v>
      </c>
      <c r="D8" s="25" t="s">
        <v>14</v>
      </c>
    </row>
    <row r="9" spans="1:10" s="18" customFormat="1" ht="12.75">
      <c r="A9" s="37" t="s">
        <v>16</v>
      </c>
      <c r="B9" s="146">
        <f>B11+B20+B15+B24+B29+B33</f>
        <v>0.8674948240165631</v>
      </c>
      <c r="C9" s="147">
        <f>C11+C20+C15+C24+C29+C33</f>
        <v>419</v>
      </c>
      <c r="D9" s="71">
        <v>150000</v>
      </c>
      <c r="E9" s="15"/>
      <c r="F9" s="15"/>
      <c r="G9" s="15"/>
      <c r="H9" s="15"/>
      <c r="I9" s="15"/>
      <c r="J9" s="15"/>
    </row>
    <row r="10" spans="1:10" s="18" customFormat="1" ht="12.75">
      <c r="A10" s="37"/>
      <c r="B10" s="146"/>
      <c r="C10" s="147"/>
      <c r="D10" s="71"/>
      <c r="E10" s="15"/>
      <c r="F10" s="15"/>
      <c r="G10" s="15"/>
      <c r="H10" s="15"/>
      <c r="I10" s="15"/>
      <c r="J10" s="15"/>
    </row>
    <row r="11" spans="1:4" s="38" customFormat="1" ht="12.75">
      <c r="A11" s="36" t="s">
        <v>19</v>
      </c>
      <c r="B11" s="148">
        <f>C11/483</f>
        <v>0.2857142857142857</v>
      </c>
      <c r="C11" s="149">
        <v>138</v>
      </c>
      <c r="D11" s="72">
        <v>150000</v>
      </c>
    </row>
    <row r="12" spans="1:4" s="29" customFormat="1" ht="12.75">
      <c r="A12" s="41" t="s">
        <v>33</v>
      </c>
      <c r="B12" s="177">
        <f aca="true" t="shared" si="0" ref="B12:B35">C12/483</f>
        <v>0.2587991718426501</v>
      </c>
      <c r="C12" s="150">
        <v>125</v>
      </c>
      <c r="D12" s="73">
        <v>150000</v>
      </c>
    </row>
    <row r="13" spans="1:10" s="18" customFormat="1" ht="12.75">
      <c r="A13" s="41" t="s">
        <v>147</v>
      </c>
      <c r="B13" s="177">
        <f t="shared" si="0"/>
        <v>0.014492753623188406</v>
      </c>
      <c r="C13" s="150">
        <v>7</v>
      </c>
      <c r="D13" s="73">
        <v>165000</v>
      </c>
      <c r="E13" s="15"/>
      <c r="F13" s="15"/>
      <c r="G13" s="15"/>
      <c r="H13" s="15"/>
      <c r="I13" s="15"/>
      <c r="J13" s="15"/>
    </row>
    <row r="14" spans="1:10" s="18" customFormat="1" ht="12.75">
      <c r="A14" s="41"/>
      <c r="B14" s="148"/>
      <c r="C14" s="147"/>
      <c r="D14" s="71"/>
      <c r="E14" s="15"/>
      <c r="F14" s="15"/>
      <c r="G14" s="15"/>
      <c r="H14" s="15"/>
      <c r="I14" s="15"/>
      <c r="J14" s="15"/>
    </row>
    <row r="15" spans="1:10" s="42" customFormat="1" ht="12.75">
      <c r="A15" s="36" t="s">
        <v>21</v>
      </c>
      <c r="B15" s="148">
        <f t="shared" si="0"/>
        <v>0.2236024844720497</v>
      </c>
      <c r="C15" s="149">
        <v>108</v>
      </c>
      <c r="D15" s="72">
        <v>135000</v>
      </c>
      <c r="E15" s="38"/>
      <c r="F15" s="38"/>
      <c r="G15" s="38"/>
      <c r="H15" s="38"/>
      <c r="I15" s="38"/>
      <c r="J15" s="38"/>
    </row>
    <row r="16" spans="1:10" s="18" customFormat="1" ht="12.75">
      <c r="A16" s="41" t="s">
        <v>93</v>
      </c>
      <c r="B16" s="177">
        <f t="shared" si="0"/>
        <v>0.14078674948240166</v>
      </c>
      <c r="C16" s="150">
        <v>68</v>
      </c>
      <c r="D16" s="73">
        <v>140000</v>
      </c>
      <c r="E16" s="15"/>
      <c r="F16" s="15"/>
      <c r="G16" s="15"/>
      <c r="H16" s="15"/>
      <c r="I16" s="15"/>
      <c r="J16" s="15"/>
    </row>
    <row r="17" spans="1:10" s="18" customFormat="1" ht="12.75">
      <c r="A17" s="41" t="s">
        <v>39</v>
      </c>
      <c r="B17" s="177">
        <f t="shared" si="0"/>
        <v>0.062111801242236024</v>
      </c>
      <c r="C17" s="150">
        <v>30</v>
      </c>
      <c r="D17" s="73">
        <v>130000</v>
      </c>
      <c r="E17" s="15"/>
      <c r="F17" s="15"/>
      <c r="G17" s="15"/>
      <c r="H17" s="15"/>
      <c r="I17" s="15"/>
      <c r="J17" s="15"/>
    </row>
    <row r="18" spans="1:10" s="18" customFormat="1" ht="12.75">
      <c r="A18" s="41" t="s">
        <v>36</v>
      </c>
      <c r="B18" s="177">
        <f t="shared" si="0"/>
        <v>0.018633540372670808</v>
      </c>
      <c r="C18" s="150">
        <v>9</v>
      </c>
      <c r="D18" s="73">
        <v>150000</v>
      </c>
      <c r="E18" s="15"/>
      <c r="F18" s="15"/>
      <c r="G18" s="15"/>
      <c r="H18" s="15"/>
      <c r="I18" s="15"/>
      <c r="J18" s="15"/>
    </row>
    <row r="19" spans="1:10" s="18" customFormat="1" ht="12.75">
      <c r="A19" s="41"/>
      <c r="B19" s="148"/>
      <c r="C19" s="150"/>
      <c r="D19" s="73"/>
      <c r="E19" s="15"/>
      <c r="F19" s="15"/>
      <c r="G19" s="15"/>
      <c r="H19" s="15"/>
      <c r="I19" s="15"/>
      <c r="J19" s="15"/>
    </row>
    <row r="20" spans="1:10" s="42" customFormat="1" ht="12.75">
      <c r="A20" s="36" t="s">
        <v>20</v>
      </c>
      <c r="B20" s="148">
        <f t="shared" si="0"/>
        <v>0.2070393374741201</v>
      </c>
      <c r="C20" s="149">
        <v>100</v>
      </c>
      <c r="D20" s="72">
        <v>150000</v>
      </c>
      <c r="E20" s="38"/>
      <c r="F20" s="38"/>
      <c r="G20" s="38"/>
      <c r="H20" s="38"/>
      <c r="I20" s="38"/>
      <c r="J20" s="38"/>
    </row>
    <row r="21" spans="1:10" s="18" customFormat="1" ht="12.75">
      <c r="A21" s="41" t="s">
        <v>34</v>
      </c>
      <c r="B21" s="177">
        <f t="shared" si="0"/>
        <v>0.17598343685300208</v>
      </c>
      <c r="C21" s="150">
        <v>85</v>
      </c>
      <c r="D21" s="73">
        <v>150000</v>
      </c>
      <c r="E21" s="15"/>
      <c r="F21" s="15"/>
      <c r="G21" s="15"/>
      <c r="H21" s="15"/>
      <c r="I21" s="15"/>
      <c r="J21" s="15"/>
    </row>
    <row r="22" spans="1:10" s="18" customFormat="1" ht="12.75">
      <c r="A22" s="41" t="s">
        <v>35</v>
      </c>
      <c r="B22" s="177">
        <f t="shared" si="0"/>
        <v>0.026915113871635612</v>
      </c>
      <c r="C22" s="150">
        <v>13</v>
      </c>
      <c r="D22" s="73">
        <v>125000</v>
      </c>
      <c r="E22" s="15"/>
      <c r="F22" s="15"/>
      <c r="G22" s="15"/>
      <c r="H22" s="15"/>
      <c r="I22" s="15"/>
      <c r="J22" s="15"/>
    </row>
    <row r="23" spans="1:10" s="18" customFormat="1" ht="12.75">
      <c r="A23" s="37"/>
      <c r="B23" s="148"/>
      <c r="C23" s="147"/>
      <c r="D23" s="71"/>
      <c r="E23" s="15"/>
      <c r="F23" s="15"/>
      <c r="G23" s="15"/>
      <c r="H23" s="15"/>
      <c r="I23" s="15"/>
      <c r="J23" s="15"/>
    </row>
    <row r="24" spans="1:10" s="42" customFormat="1" ht="12.75">
      <c r="A24" s="36" t="s">
        <v>22</v>
      </c>
      <c r="B24" s="148">
        <f t="shared" si="0"/>
        <v>0.062111801242236024</v>
      </c>
      <c r="C24" s="149">
        <v>30</v>
      </c>
      <c r="D24" s="72">
        <v>158750</v>
      </c>
      <c r="E24" s="38"/>
      <c r="F24" s="38"/>
      <c r="G24" s="38"/>
      <c r="H24" s="38"/>
      <c r="I24" s="38"/>
      <c r="J24" s="38"/>
    </row>
    <row r="25" spans="1:10" s="18" customFormat="1" ht="12.75">
      <c r="A25" s="41" t="s">
        <v>94</v>
      </c>
      <c r="B25" s="177">
        <f t="shared" si="0"/>
        <v>0.022774327122153208</v>
      </c>
      <c r="C25" s="150">
        <v>11</v>
      </c>
      <c r="D25" s="73">
        <v>165000</v>
      </c>
      <c r="E25" s="15"/>
      <c r="F25" s="15"/>
      <c r="G25" s="15"/>
      <c r="H25" s="15"/>
      <c r="I25" s="15"/>
      <c r="J25" s="15"/>
    </row>
    <row r="26" spans="1:10" s="18" customFormat="1" ht="12.75">
      <c r="A26" s="41" t="s">
        <v>37</v>
      </c>
      <c r="B26" s="177">
        <f t="shared" si="0"/>
        <v>0.016563146997929608</v>
      </c>
      <c r="C26" s="150">
        <v>8</v>
      </c>
      <c r="D26" s="73">
        <v>150000</v>
      </c>
      <c r="E26" s="15"/>
      <c r="F26" s="15"/>
      <c r="G26" s="15"/>
      <c r="H26" s="15"/>
      <c r="I26" s="15"/>
      <c r="J26" s="15"/>
    </row>
    <row r="27" spans="1:10" s="18" customFormat="1" ht="12.75">
      <c r="A27" s="41" t="s">
        <v>40</v>
      </c>
      <c r="B27" s="177">
        <f t="shared" si="0"/>
        <v>0.014492753623188406</v>
      </c>
      <c r="C27" s="150">
        <v>7</v>
      </c>
      <c r="D27" s="73">
        <v>165000</v>
      </c>
      <c r="E27" s="15"/>
      <c r="F27" s="15"/>
      <c r="G27" s="15"/>
      <c r="H27" s="15"/>
      <c r="I27" s="15"/>
      <c r="J27" s="15"/>
    </row>
    <row r="28" spans="1:10" s="18" customFormat="1" ht="12.75">
      <c r="A28" s="70"/>
      <c r="B28" s="148"/>
      <c r="C28" s="150"/>
      <c r="D28" s="73"/>
      <c r="E28" s="29"/>
      <c r="F28" s="156"/>
      <c r="G28" s="29"/>
      <c r="H28" s="29"/>
      <c r="I28" s="29"/>
      <c r="J28" s="29"/>
    </row>
    <row r="29" spans="1:10" s="42" customFormat="1" ht="12.75">
      <c r="A29" s="36" t="s">
        <v>18</v>
      </c>
      <c r="B29" s="148">
        <f t="shared" si="0"/>
        <v>0.049689440993788817</v>
      </c>
      <c r="C29" s="149">
        <v>24</v>
      </c>
      <c r="D29" s="72">
        <v>135000</v>
      </c>
      <c r="E29" s="38"/>
      <c r="F29" s="38"/>
      <c r="G29" s="38"/>
      <c r="H29" s="38"/>
      <c r="I29" s="38"/>
      <c r="J29" s="38"/>
    </row>
    <row r="30" spans="1:10" s="18" customFormat="1" ht="12.75">
      <c r="A30" s="41" t="s">
        <v>145</v>
      </c>
      <c r="B30" s="177">
        <f t="shared" si="0"/>
        <v>0.031055900621118012</v>
      </c>
      <c r="C30" s="150">
        <v>15</v>
      </c>
      <c r="D30" s="73">
        <v>130000</v>
      </c>
      <c r="E30" s="15"/>
      <c r="F30" s="15"/>
      <c r="G30" s="15"/>
      <c r="H30" s="15"/>
      <c r="I30" s="15"/>
      <c r="J30" s="15"/>
    </row>
    <row r="31" spans="1:10" s="18" customFormat="1" ht="12.75">
      <c r="A31" s="41" t="s">
        <v>149</v>
      </c>
      <c r="B31" s="177">
        <f t="shared" si="0"/>
        <v>0.012422360248447204</v>
      </c>
      <c r="C31" s="150">
        <v>6</v>
      </c>
      <c r="D31" s="73">
        <v>135000</v>
      </c>
      <c r="E31" s="15"/>
      <c r="F31" s="15"/>
      <c r="G31" s="15"/>
      <c r="H31" s="15"/>
      <c r="I31" s="15"/>
      <c r="J31" s="15"/>
    </row>
    <row r="32" ht="12.75">
      <c r="D32" s="33"/>
    </row>
    <row r="33" spans="1:10" s="42" customFormat="1" ht="12.75">
      <c r="A33" s="36" t="s">
        <v>23</v>
      </c>
      <c r="B33" s="148">
        <f t="shared" si="0"/>
        <v>0.039337474120082816</v>
      </c>
      <c r="C33" s="149">
        <v>19</v>
      </c>
      <c r="D33" s="72">
        <v>150000</v>
      </c>
      <c r="E33" s="38"/>
      <c r="F33" s="38"/>
      <c r="G33" s="38"/>
      <c r="H33" s="38"/>
      <c r="I33" s="38"/>
      <c r="J33" s="38"/>
    </row>
    <row r="34" spans="1:10" s="18" customFormat="1" ht="12.75">
      <c r="A34" s="41" t="s">
        <v>146</v>
      </c>
      <c r="B34" s="177">
        <f t="shared" si="0"/>
        <v>0.014492753623188406</v>
      </c>
      <c r="C34" s="150">
        <v>7</v>
      </c>
      <c r="D34" s="73">
        <v>165000</v>
      </c>
      <c r="E34" s="15"/>
      <c r="F34" s="15"/>
      <c r="G34" s="15"/>
      <c r="H34" s="15"/>
      <c r="I34" s="15"/>
      <c r="J34" s="15"/>
    </row>
    <row r="35" spans="1:10" s="18" customFormat="1" ht="12.75">
      <c r="A35" s="41" t="s">
        <v>148</v>
      </c>
      <c r="B35" s="177">
        <f t="shared" si="0"/>
        <v>0.012422360248447204</v>
      </c>
      <c r="C35" s="150">
        <v>6</v>
      </c>
      <c r="D35" s="73">
        <v>165000</v>
      </c>
      <c r="E35" s="15"/>
      <c r="F35" s="15"/>
      <c r="G35" s="15"/>
      <c r="H35" s="15"/>
      <c r="I35" s="15"/>
      <c r="J35" s="15"/>
    </row>
    <row r="36" spans="1:10" s="18" customFormat="1" ht="12.75">
      <c r="A36" s="41"/>
      <c r="B36" s="148"/>
      <c r="C36" s="150"/>
      <c r="D36" s="73"/>
      <c r="E36" s="15"/>
      <c r="F36" s="15"/>
      <c r="G36" s="15"/>
      <c r="H36" s="15"/>
      <c r="I36" s="15"/>
      <c r="J36" s="15"/>
    </row>
    <row r="37" spans="1:4" s="18" customFormat="1" ht="12.75">
      <c r="A37" s="37" t="s">
        <v>15</v>
      </c>
      <c r="B37" s="146">
        <f>B39+B43+B46+B51+B49</f>
        <v>0.13250517598343686</v>
      </c>
      <c r="C37" s="147">
        <f>C39+C43+C46+C51+C49</f>
        <v>64</v>
      </c>
      <c r="D37" s="71">
        <v>110000</v>
      </c>
    </row>
    <row r="38" spans="1:10" s="18" customFormat="1" ht="12.75">
      <c r="A38" s="37"/>
      <c r="B38" s="146"/>
      <c r="C38" s="147"/>
      <c r="D38" s="71"/>
      <c r="E38" s="15"/>
      <c r="F38" s="15"/>
      <c r="G38" s="15"/>
      <c r="H38" s="15"/>
      <c r="I38" s="15"/>
      <c r="J38" s="15"/>
    </row>
    <row r="39" spans="1:10" s="18" customFormat="1" ht="12.75">
      <c r="A39" s="39" t="s">
        <v>90</v>
      </c>
      <c r="B39" s="177">
        <f aca="true" t="shared" si="1" ref="B39:B51">C39/483</f>
        <v>0.053830227743271224</v>
      </c>
      <c r="C39" s="150">
        <v>26</v>
      </c>
      <c r="D39" s="73">
        <v>103875</v>
      </c>
      <c r="E39" s="15"/>
      <c r="F39" s="15"/>
      <c r="G39" s="15"/>
      <c r="H39" s="15"/>
      <c r="I39" s="15"/>
      <c r="J39" s="15"/>
    </row>
    <row r="40" spans="1:10" s="18" customFormat="1" ht="12.75">
      <c r="A40" s="41" t="s">
        <v>106</v>
      </c>
      <c r="B40" s="177">
        <f t="shared" si="1"/>
        <v>0.024844720496894408</v>
      </c>
      <c r="C40" s="150">
        <v>12</v>
      </c>
      <c r="D40" s="73">
        <v>110000</v>
      </c>
      <c r="E40" s="15"/>
      <c r="F40" s="15"/>
      <c r="G40" s="15"/>
      <c r="H40" s="15"/>
      <c r="I40" s="15"/>
      <c r="J40" s="15"/>
    </row>
    <row r="41" spans="1:10" s="18" customFormat="1" ht="12.75">
      <c r="A41" s="41" t="s">
        <v>107</v>
      </c>
      <c r="B41" s="177">
        <f t="shared" si="1"/>
        <v>0.018633540372670808</v>
      </c>
      <c r="C41" s="150">
        <v>9</v>
      </c>
      <c r="D41" s="73">
        <v>82000</v>
      </c>
      <c r="E41" s="15"/>
      <c r="F41" s="15"/>
      <c r="G41" s="15"/>
      <c r="H41" s="15"/>
      <c r="I41" s="15"/>
      <c r="J41" s="15"/>
    </row>
    <row r="42" spans="1:10" s="18" customFormat="1" ht="12.75">
      <c r="A42" s="37"/>
      <c r="B42" s="177"/>
      <c r="C42" s="147"/>
      <c r="D42" s="71"/>
      <c r="E42" s="15"/>
      <c r="F42" s="15"/>
      <c r="G42" s="15"/>
      <c r="H42" s="15"/>
      <c r="I42" s="15"/>
      <c r="J42" s="15"/>
    </row>
    <row r="43" spans="1:10" s="18" customFormat="1" ht="12.75">
      <c r="A43" s="39" t="s">
        <v>17</v>
      </c>
      <c r="B43" s="177">
        <f t="shared" si="1"/>
        <v>0.049689440993788817</v>
      </c>
      <c r="C43" s="150">
        <v>24</v>
      </c>
      <c r="D43" s="73">
        <v>119731.5</v>
      </c>
      <c r="E43" s="15"/>
      <c r="F43" s="15"/>
      <c r="G43" s="15"/>
      <c r="H43" s="15"/>
      <c r="I43" s="15"/>
      <c r="J43" s="15"/>
    </row>
    <row r="44" spans="1:10" s="18" customFormat="1" ht="12.75">
      <c r="A44" s="41" t="s">
        <v>151</v>
      </c>
      <c r="B44" s="177">
        <f t="shared" si="1"/>
        <v>0.010351966873706004</v>
      </c>
      <c r="C44" s="150">
        <v>5</v>
      </c>
      <c r="D44" s="73">
        <v>117856</v>
      </c>
      <c r="E44" s="15"/>
      <c r="F44" s="15"/>
      <c r="G44" s="15"/>
      <c r="H44" s="15"/>
      <c r="I44" s="15"/>
      <c r="J44" s="15"/>
    </row>
    <row r="45" spans="1:10" s="18" customFormat="1" ht="12.75">
      <c r="A45" s="70"/>
      <c r="B45" s="177"/>
      <c r="C45" s="150"/>
      <c r="D45" s="73"/>
      <c r="E45" s="15"/>
      <c r="F45" s="15"/>
      <c r="G45" s="15"/>
      <c r="H45" s="15"/>
      <c r="I45" s="15"/>
      <c r="J45" s="15"/>
    </row>
    <row r="46" spans="1:10" s="18" customFormat="1" ht="12.75">
      <c r="A46" s="39" t="s">
        <v>47</v>
      </c>
      <c r="B46" s="177">
        <f t="shared" si="1"/>
        <v>0.016563146997929608</v>
      </c>
      <c r="C46" s="150">
        <v>8</v>
      </c>
      <c r="D46" s="73">
        <v>111500</v>
      </c>
      <c r="E46" s="15"/>
      <c r="F46" s="15"/>
      <c r="G46" s="15"/>
      <c r="H46" s="15"/>
      <c r="I46" s="15"/>
      <c r="J46" s="15"/>
    </row>
    <row r="47" spans="1:10" s="18" customFormat="1" ht="12.75">
      <c r="A47" s="41" t="s">
        <v>150</v>
      </c>
      <c r="B47" s="177">
        <f t="shared" si="1"/>
        <v>0.010351966873706004</v>
      </c>
      <c r="C47" s="150">
        <v>5</v>
      </c>
      <c r="D47" s="73">
        <v>115000</v>
      </c>
      <c r="E47" s="15"/>
      <c r="F47" s="15"/>
      <c r="G47" s="15"/>
      <c r="H47" s="15"/>
      <c r="I47" s="15"/>
      <c r="J47" s="15"/>
    </row>
    <row r="48" spans="1:10" s="18" customFormat="1" ht="12.75">
      <c r="A48" s="37"/>
      <c r="B48" s="177"/>
      <c r="C48" s="147"/>
      <c r="D48" s="71"/>
      <c r="E48" s="15"/>
      <c r="F48" s="15"/>
      <c r="G48" s="15"/>
      <c r="H48" s="15"/>
      <c r="I48" s="15"/>
      <c r="J48" s="15"/>
    </row>
    <row r="49" spans="1:10" s="18" customFormat="1" ht="14.25">
      <c r="A49" s="39" t="s">
        <v>46</v>
      </c>
      <c r="B49" s="177">
        <f t="shared" si="1"/>
        <v>0.006211180124223602</v>
      </c>
      <c r="C49" s="150">
        <v>3</v>
      </c>
      <c r="D49" s="44" t="s">
        <v>31</v>
      </c>
      <c r="E49" s="15"/>
      <c r="F49" s="15"/>
      <c r="G49" s="15"/>
      <c r="H49" s="15"/>
      <c r="I49" s="15"/>
      <c r="J49" s="15"/>
    </row>
    <row r="50" spans="1:4" ht="12.75">
      <c r="A50" s="36"/>
      <c r="B50" s="148"/>
      <c r="C50" s="149"/>
      <c r="D50" s="27"/>
    </row>
    <row r="51" spans="1:4" s="29" customFormat="1" ht="14.25">
      <c r="A51" s="39" t="s">
        <v>206</v>
      </c>
      <c r="B51" s="177">
        <f t="shared" si="1"/>
        <v>0.006211180124223602</v>
      </c>
      <c r="C51" s="150">
        <v>3</v>
      </c>
      <c r="D51" s="44" t="s">
        <v>31</v>
      </c>
    </row>
    <row r="52" spans="1:10" s="18" customFormat="1" ht="12.75">
      <c r="A52" s="37"/>
      <c r="B52" s="177"/>
      <c r="C52" s="147"/>
      <c r="D52" s="71"/>
      <c r="E52" s="15"/>
      <c r="F52" s="15"/>
      <c r="G52" s="15"/>
      <c r="H52" s="15"/>
      <c r="I52" s="15"/>
      <c r="J52" s="15"/>
    </row>
    <row r="53" spans="1:4" ht="13.5" thickBot="1">
      <c r="A53" s="30" t="s">
        <v>67</v>
      </c>
      <c r="B53" s="151">
        <f>B37+B9</f>
        <v>1</v>
      </c>
      <c r="C53" s="8">
        <f>C9+C37</f>
        <v>483</v>
      </c>
      <c r="D53" s="74">
        <v>145000</v>
      </c>
    </row>
    <row r="54" ht="14.25">
      <c r="A54" s="190" t="s">
        <v>133</v>
      </c>
    </row>
    <row r="55" ht="12.75">
      <c r="A55" s="193" t="s">
        <v>100</v>
      </c>
    </row>
    <row r="56" ht="12.75">
      <c r="A56" s="193" t="s">
        <v>99</v>
      </c>
    </row>
    <row r="57" spans="1:4" ht="12.75">
      <c r="A57" s="21"/>
      <c r="B57" s="16"/>
      <c r="C57" s="34"/>
      <c r="D57" s="15"/>
    </row>
    <row r="58" spans="1:4" ht="12.75">
      <c r="A58" s="69"/>
      <c r="B58" s="26"/>
      <c r="C58" s="44"/>
      <c r="D58" s="15"/>
    </row>
    <row r="59" spans="1:4" ht="12.75">
      <c r="A59" s="21"/>
      <c r="B59" s="16"/>
      <c r="C59" s="44"/>
      <c r="D59" s="44"/>
    </row>
    <row r="60" spans="1:4" ht="12.75">
      <c r="A60" s="21"/>
      <c r="B60" s="16"/>
      <c r="C60" s="44"/>
      <c r="D60" s="15"/>
    </row>
    <row r="61" spans="1:4" ht="12.75">
      <c r="A61" s="21"/>
      <c r="B61" s="16"/>
      <c r="C61" s="34"/>
      <c r="D61" s="15"/>
    </row>
    <row r="62" spans="1:4" ht="12.75">
      <c r="A62" s="21"/>
      <c r="B62" s="16"/>
      <c r="C62" s="34"/>
      <c r="D62" s="15"/>
    </row>
  </sheetData>
  <sheetProtection/>
  <printOptions horizontalCentered="1"/>
  <pageMargins left="0.75" right="0.75" top="0.25" bottom="0.25" header="0.5" footer="0.25"/>
  <pageSetup horizontalDpi="300" verticalDpi="300" orientation="portrait" scale="95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7109375" style="87" customWidth="1"/>
    <col min="2" max="2" width="8.7109375" style="88" bestFit="1" customWidth="1"/>
    <col min="3" max="3" width="8.00390625" style="101" bestFit="1" customWidth="1"/>
    <col min="4" max="4" width="2.7109375" style="87" customWidth="1"/>
    <col min="5" max="5" width="11.421875" style="87" bestFit="1" customWidth="1"/>
    <col min="6" max="16384" width="9.140625" style="87" customWidth="1"/>
  </cols>
  <sheetData>
    <row r="1" ht="12.75">
      <c r="A1" s="92" t="s">
        <v>30</v>
      </c>
    </row>
    <row r="2" ht="12.75">
      <c r="A2" s="92" t="s">
        <v>122</v>
      </c>
    </row>
    <row r="3" ht="12.75">
      <c r="A3" s="92"/>
    </row>
    <row r="4" ht="12.75">
      <c r="A4" s="92" t="s">
        <v>126</v>
      </c>
    </row>
    <row r="5" ht="12.75">
      <c r="A5" s="100">
        <v>43721</v>
      </c>
    </row>
    <row r="6" spans="1:3" ht="12.75">
      <c r="A6" s="110"/>
      <c r="B6" s="117"/>
      <c r="C6" s="116"/>
    </row>
    <row r="7" spans="1:5" ht="12.75">
      <c r="A7" s="115" t="s">
        <v>73</v>
      </c>
      <c r="B7" s="99" t="s">
        <v>72</v>
      </c>
      <c r="C7" s="99" t="s">
        <v>1</v>
      </c>
      <c r="E7" s="114" t="s">
        <v>71</v>
      </c>
    </row>
    <row r="8" spans="1:5" s="92" customFormat="1" ht="13.5" thickBot="1">
      <c r="A8" s="98" t="s">
        <v>177</v>
      </c>
      <c r="B8" s="96" t="s">
        <v>6</v>
      </c>
      <c r="C8" s="97" t="s">
        <v>6</v>
      </c>
      <c r="D8" s="87"/>
      <c r="E8" s="113" t="s">
        <v>70</v>
      </c>
    </row>
    <row r="9" spans="1:5" ht="12.75">
      <c r="A9" s="112" t="s">
        <v>154</v>
      </c>
      <c r="B9" s="109">
        <v>48</v>
      </c>
      <c r="C9" s="105">
        <f>B9/483</f>
        <v>0.09937888198757763</v>
      </c>
      <c r="D9" s="95"/>
      <c r="E9" s="108">
        <v>37</v>
      </c>
    </row>
    <row r="10" spans="1:5" ht="12.75">
      <c r="A10" s="110" t="s">
        <v>155</v>
      </c>
      <c r="B10" s="109">
        <v>35</v>
      </c>
      <c r="C10" s="105">
        <f aca="true" t="shared" si="0" ref="C10:C37">B10/483</f>
        <v>0.07246376811594203</v>
      </c>
      <c r="D10" s="95"/>
      <c r="E10" s="108">
        <v>43</v>
      </c>
    </row>
    <row r="11" spans="1:5" ht="12.75">
      <c r="A11" s="111" t="s">
        <v>156</v>
      </c>
      <c r="B11" s="109">
        <v>26</v>
      </c>
      <c r="C11" s="105">
        <f t="shared" si="0"/>
        <v>0.053830227743271224</v>
      </c>
      <c r="D11" s="95"/>
      <c r="E11" s="108">
        <v>15</v>
      </c>
    </row>
    <row r="12" spans="1:5" ht="12.75">
      <c r="A12" s="111" t="s">
        <v>157</v>
      </c>
      <c r="B12" s="109">
        <v>23</v>
      </c>
      <c r="C12" s="105">
        <f t="shared" si="0"/>
        <v>0.047619047619047616</v>
      </c>
      <c r="D12" s="95"/>
      <c r="E12" s="108">
        <v>33</v>
      </c>
    </row>
    <row r="13" spans="1:5" ht="12.75">
      <c r="A13" s="111" t="s">
        <v>158</v>
      </c>
      <c r="B13" s="109">
        <v>14</v>
      </c>
      <c r="C13" s="105">
        <f t="shared" si="0"/>
        <v>0.028985507246376812</v>
      </c>
      <c r="D13" s="95"/>
      <c r="E13" s="178">
        <v>10</v>
      </c>
    </row>
    <row r="14" spans="1:5" ht="12.75">
      <c r="A14" s="111" t="s">
        <v>159</v>
      </c>
      <c r="B14" s="109">
        <v>11</v>
      </c>
      <c r="C14" s="105">
        <f t="shared" si="0"/>
        <v>0.022774327122153208</v>
      </c>
      <c r="D14" s="95"/>
      <c r="E14" s="108">
        <v>14</v>
      </c>
    </row>
    <row r="15" spans="1:5" ht="12.75">
      <c r="A15" s="110" t="s">
        <v>160</v>
      </c>
      <c r="B15" s="109">
        <v>9</v>
      </c>
      <c r="C15" s="105">
        <f t="shared" si="0"/>
        <v>0.018633540372670808</v>
      </c>
      <c r="D15" s="95"/>
      <c r="E15" s="108">
        <v>7</v>
      </c>
    </row>
    <row r="16" spans="1:5" ht="12.75">
      <c r="A16" s="110" t="s">
        <v>161</v>
      </c>
      <c r="B16" s="109">
        <v>8</v>
      </c>
      <c r="C16" s="105">
        <f t="shared" si="0"/>
        <v>0.016563146997929608</v>
      </c>
      <c r="D16" s="95"/>
      <c r="E16" s="108">
        <v>13</v>
      </c>
    </row>
    <row r="17" spans="1:5" ht="12.75">
      <c r="A17" s="110" t="s">
        <v>162</v>
      </c>
      <c r="B17" s="109">
        <v>7</v>
      </c>
      <c r="C17" s="105">
        <f t="shared" si="0"/>
        <v>0.014492753623188406</v>
      </c>
      <c r="D17" s="95"/>
      <c r="E17" s="108">
        <v>8</v>
      </c>
    </row>
    <row r="18" spans="1:5" ht="12.75">
      <c r="A18" s="110" t="s">
        <v>163</v>
      </c>
      <c r="B18" s="109">
        <v>7</v>
      </c>
      <c r="C18" s="105">
        <f t="shared" si="0"/>
        <v>0.014492753623188406</v>
      </c>
      <c r="D18" s="95"/>
      <c r="E18" s="108">
        <v>6</v>
      </c>
    </row>
    <row r="19" spans="1:5" ht="12.75">
      <c r="A19" s="110" t="s">
        <v>164</v>
      </c>
      <c r="B19" s="109">
        <v>6</v>
      </c>
      <c r="C19" s="105">
        <f t="shared" si="0"/>
        <v>0.012422360248447204</v>
      </c>
      <c r="D19" s="95"/>
      <c r="E19" s="108">
        <v>3</v>
      </c>
    </row>
    <row r="20" spans="1:5" ht="12.75">
      <c r="A20" s="110" t="s">
        <v>165</v>
      </c>
      <c r="B20" s="109">
        <v>6</v>
      </c>
      <c r="C20" s="105">
        <f t="shared" si="0"/>
        <v>0.012422360248447204</v>
      </c>
      <c r="D20" s="95"/>
      <c r="E20" s="108">
        <v>7</v>
      </c>
    </row>
    <row r="21" spans="1:5" ht="12.75">
      <c r="A21" s="110" t="s">
        <v>166</v>
      </c>
      <c r="B21" s="109">
        <v>6</v>
      </c>
      <c r="C21" s="105">
        <f t="shared" si="0"/>
        <v>0.012422360248447204</v>
      </c>
      <c r="D21" s="95"/>
      <c r="E21" s="108">
        <v>5</v>
      </c>
    </row>
    <row r="22" spans="1:5" ht="12.75">
      <c r="A22" s="110" t="s">
        <v>167</v>
      </c>
      <c r="B22" s="109">
        <v>6</v>
      </c>
      <c r="C22" s="105">
        <f t="shared" si="0"/>
        <v>0.012422360248447204</v>
      </c>
      <c r="D22" s="95"/>
      <c r="E22" s="108">
        <v>13</v>
      </c>
    </row>
    <row r="23" spans="1:5" ht="12.75">
      <c r="A23" s="110" t="s">
        <v>168</v>
      </c>
      <c r="B23" s="109">
        <v>6</v>
      </c>
      <c r="C23" s="105">
        <f t="shared" si="0"/>
        <v>0.012422360248447204</v>
      </c>
      <c r="D23" s="95"/>
      <c r="E23" s="108">
        <v>4</v>
      </c>
    </row>
    <row r="24" spans="1:5" ht="12.75">
      <c r="A24" s="110" t="s">
        <v>169</v>
      </c>
      <c r="B24" s="109">
        <v>5</v>
      </c>
      <c r="C24" s="105">
        <f t="shared" si="0"/>
        <v>0.010351966873706004</v>
      </c>
      <c r="D24" s="95"/>
      <c r="E24" s="108">
        <v>1</v>
      </c>
    </row>
    <row r="25" spans="1:5" ht="12.75">
      <c r="A25" s="110" t="s">
        <v>170</v>
      </c>
      <c r="B25" s="109">
        <v>4</v>
      </c>
      <c r="C25" s="105">
        <f t="shared" si="0"/>
        <v>0.008281573498964804</v>
      </c>
      <c r="D25" s="95"/>
      <c r="E25" s="108">
        <v>5</v>
      </c>
    </row>
    <row r="26" spans="1:5" ht="12.75">
      <c r="A26" s="110" t="s">
        <v>171</v>
      </c>
      <c r="B26" s="109">
        <v>4</v>
      </c>
      <c r="C26" s="105">
        <f t="shared" si="0"/>
        <v>0.008281573498964804</v>
      </c>
      <c r="D26" s="95"/>
      <c r="E26" s="108">
        <v>3</v>
      </c>
    </row>
    <row r="27" spans="1:5" ht="12.75">
      <c r="A27" s="110" t="s">
        <v>172</v>
      </c>
      <c r="B27" s="109">
        <v>4</v>
      </c>
      <c r="C27" s="105">
        <f t="shared" si="0"/>
        <v>0.008281573498964804</v>
      </c>
      <c r="D27" s="95"/>
      <c r="E27" s="108">
        <v>6</v>
      </c>
    </row>
    <row r="28" spans="1:5" ht="12.75">
      <c r="A28" s="110" t="s">
        <v>173</v>
      </c>
      <c r="B28" s="109">
        <v>4</v>
      </c>
      <c r="C28" s="105">
        <f t="shared" si="0"/>
        <v>0.008281573498964804</v>
      </c>
      <c r="D28" s="95"/>
      <c r="E28" s="108">
        <v>5</v>
      </c>
    </row>
    <row r="29" spans="1:5" ht="12.75">
      <c r="A29" s="110" t="s">
        <v>174</v>
      </c>
      <c r="B29" s="109">
        <v>4</v>
      </c>
      <c r="C29" s="105">
        <f t="shared" si="0"/>
        <v>0.008281573498964804</v>
      </c>
      <c r="D29" s="95"/>
      <c r="E29" s="108">
        <v>7</v>
      </c>
    </row>
    <row r="30" spans="1:5" ht="12.75">
      <c r="A30" s="110" t="s">
        <v>175</v>
      </c>
      <c r="B30" s="109">
        <v>4</v>
      </c>
      <c r="C30" s="105">
        <f t="shared" si="0"/>
        <v>0.008281573498964804</v>
      </c>
      <c r="D30" s="95"/>
      <c r="E30" s="108"/>
    </row>
    <row r="31" spans="1:5" ht="12.75">
      <c r="A31" s="110" t="s">
        <v>176</v>
      </c>
      <c r="B31" s="109">
        <v>4</v>
      </c>
      <c r="C31" s="105">
        <f t="shared" si="0"/>
        <v>0.008281573498964804</v>
      </c>
      <c r="D31" s="95"/>
      <c r="E31" s="108">
        <v>5</v>
      </c>
    </row>
    <row r="32" spans="1:5" ht="39" thickBot="1">
      <c r="A32" s="107" t="s">
        <v>179</v>
      </c>
      <c r="B32" s="89">
        <f>SUM(B9:B31)</f>
        <v>251</v>
      </c>
      <c r="C32" s="90">
        <f t="shared" si="0"/>
        <v>0.5196687370600414</v>
      </c>
      <c r="D32" s="90"/>
      <c r="E32" s="90"/>
    </row>
    <row r="33" spans="2:5" ht="12.75">
      <c r="B33" s="95"/>
      <c r="C33" s="104"/>
      <c r="D33" s="95"/>
      <c r="E33" s="95"/>
    </row>
    <row r="34" spans="1:5" ht="12.75">
      <c r="A34" s="106" t="s">
        <v>69</v>
      </c>
      <c r="B34" s="95">
        <v>78</v>
      </c>
      <c r="C34" s="104">
        <f t="shared" si="0"/>
        <v>0.16149068322981366</v>
      </c>
      <c r="D34" s="95"/>
      <c r="E34" s="95"/>
    </row>
    <row r="35" spans="1:5" ht="12.75">
      <c r="A35" s="106" t="s">
        <v>178</v>
      </c>
      <c r="B35" s="95"/>
      <c r="C35" s="104"/>
      <c r="D35" s="95"/>
      <c r="E35" s="95"/>
    </row>
    <row r="36" spans="2:5" ht="12.75">
      <c r="B36" s="95"/>
      <c r="C36" s="104"/>
      <c r="D36" s="95"/>
      <c r="E36" s="95"/>
    </row>
    <row r="37" spans="1:5" s="92" customFormat="1" ht="12.75">
      <c r="A37" s="106" t="s">
        <v>68</v>
      </c>
      <c r="B37" s="95">
        <v>154</v>
      </c>
      <c r="C37" s="104">
        <f t="shared" si="0"/>
        <v>0.3188405797101449</v>
      </c>
      <c r="D37" s="95"/>
      <c r="E37" s="95"/>
    </row>
    <row r="38" spans="2:5" ht="12.75">
      <c r="B38" s="95"/>
      <c r="C38" s="104"/>
      <c r="D38" s="95"/>
      <c r="E38" s="102"/>
    </row>
    <row r="39" spans="1:5" ht="12.75">
      <c r="A39" s="92" t="s">
        <v>67</v>
      </c>
      <c r="B39" s="102">
        <f>B32+B34+B37</f>
        <v>483</v>
      </c>
      <c r="C39" s="103">
        <f>C32+C34+C37</f>
        <v>0.9999999999999999</v>
      </c>
      <c r="D39" s="102"/>
      <c r="E39" s="95"/>
    </row>
  </sheetData>
  <sheetProtection/>
  <printOptions horizontalCentered="1"/>
  <pageMargins left="0.75" right="0.75" top="1" bottom="1" header="0.5" footer="0.5"/>
  <pageSetup horizontalDpi="1200" verticalDpi="1200" orientation="portrait" r:id="rId2"/>
  <headerFooter alignWithMargins="0"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8.7109375" style="87" customWidth="1"/>
    <col min="2" max="2" width="9.7109375" style="101" bestFit="1" customWidth="1"/>
    <col min="3" max="3" width="8.7109375" style="88" bestFit="1" customWidth="1"/>
    <col min="4" max="4" width="9.140625" style="87" customWidth="1"/>
    <col min="5" max="5" width="13.140625" style="87" bestFit="1" customWidth="1"/>
    <col min="6" max="6" width="52.8515625" style="87" customWidth="1"/>
    <col min="7" max="16384" width="9.140625" style="87" customWidth="1"/>
  </cols>
  <sheetData>
    <row r="1" ht="12.75">
      <c r="A1" s="92" t="s">
        <v>30</v>
      </c>
    </row>
    <row r="2" ht="12.75">
      <c r="A2" s="92" t="s">
        <v>122</v>
      </c>
    </row>
    <row r="4" ht="12.75">
      <c r="A4" s="92" t="s">
        <v>78</v>
      </c>
    </row>
    <row r="5" ht="12.75">
      <c r="A5" s="100">
        <v>43721</v>
      </c>
    </row>
    <row r="6" ht="12.75">
      <c r="A6" s="122"/>
    </row>
    <row r="7" spans="1:3" ht="12.75">
      <c r="A7" s="121" t="s">
        <v>77</v>
      </c>
      <c r="B7" s="120" t="s">
        <v>1</v>
      </c>
      <c r="C7" s="99" t="s">
        <v>2</v>
      </c>
    </row>
    <row r="8" spans="1:3" ht="13.5" thickBot="1">
      <c r="A8" s="119"/>
      <c r="B8" s="97" t="s">
        <v>76</v>
      </c>
      <c r="C8" s="96" t="s">
        <v>76</v>
      </c>
    </row>
    <row r="9" spans="1:5" s="92" customFormat="1" ht="12.75">
      <c r="A9" s="93" t="s">
        <v>75</v>
      </c>
      <c r="B9" s="189">
        <f>SUM(B10:B16)</f>
        <v>0.8178053830227743</v>
      </c>
      <c r="C9" s="141">
        <f>SUM(C10:C16)</f>
        <v>395</v>
      </c>
      <c r="E9" s="87"/>
    </row>
    <row r="10" spans="1:3" ht="12.75">
      <c r="A10" s="94" t="s">
        <v>112</v>
      </c>
      <c r="B10" s="101">
        <f>C10/483</f>
        <v>0.4803312629399586</v>
      </c>
      <c r="C10" s="142">
        <v>232</v>
      </c>
    </row>
    <row r="11" spans="1:3" ht="12.75">
      <c r="A11" s="94" t="s">
        <v>113</v>
      </c>
      <c r="B11" s="101">
        <f aca="true" t="shared" si="0" ref="B11:B16">C11/483</f>
        <v>0.13043478260869565</v>
      </c>
      <c r="C11" s="142">
        <v>63</v>
      </c>
    </row>
    <row r="12" spans="1:3" ht="12.75">
      <c r="A12" s="94" t="s">
        <v>209</v>
      </c>
      <c r="B12" s="101">
        <f t="shared" si="0"/>
        <v>0.10144927536231885</v>
      </c>
      <c r="C12" s="142">
        <v>49</v>
      </c>
    </row>
    <row r="13" spans="1:3" ht="12.75">
      <c r="A13" s="94" t="s">
        <v>114</v>
      </c>
      <c r="B13" s="101">
        <f t="shared" si="0"/>
        <v>0.053830227743271224</v>
      </c>
      <c r="C13" s="142">
        <v>26</v>
      </c>
    </row>
    <row r="14" spans="1:3" ht="12.75">
      <c r="A14" s="94" t="s">
        <v>116</v>
      </c>
      <c r="B14" s="101">
        <f t="shared" si="0"/>
        <v>0.026915113871635612</v>
      </c>
      <c r="C14" s="142">
        <v>13</v>
      </c>
    </row>
    <row r="15" spans="1:3" ht="25.5">
      <c r="A15" s="94" t="s">
        <v>115</v>
      </c>
      <c r="B15" s="101">
        <f t="shared" si="0"/>
        <v>0.022774327122153208</v>
      </c>
      <c r="C15" s="142">
        <v>11</v>
      </c>
    </row>
    <row r="16" spans="1:3" ht="12.75">
      <c r="A16" s="94" t="s">
        <v>117</v>
      </c>
      <c r="B16" s="101">
        <f t="shared" si="0"/>
        <v>0.002070393374741201</v>
      </c>
      <c r="C16" s="142">
        <v>1</v>
      </c>
    </row>
    <row r="17" spans="1:3" ht="12.75">
      <c r="A17" s="118"/>
      <c r="C17" s="142"/>
    </row>
    <row r="18" spans="1:3" ht="14.25">
      <c r="A18" s="93" t="s">
        <v>74</v>
      </c>
      <c r="B18" s="140">
        <f>SUM(B19:B23)</f>
        <v>0.1821946169772257</v>
      </c>
      <c r="C18" s="141">
        <f>SUM(C19:C23)</f>
        <v>88</v>
      </c>
    </row>
    <row r="19" spans="1:5" s="92" customFormat="1" ht="12.75">
      <c r="A19" s="94" t="s">
        <v>108</v>
      </c>
      <c r="B19" s="101">
        <f>C19/483</f>
        <v>0.06832298136645963</v>
      </c>
      <c r="C19" s="142">
        <v>33</v>
      </c>
      <c r="E19" s="87"/>
    </row>
    <row r="20" spans="1:5" s="92" customFormat="1" ht="12.75">
      <c r="A20" s="94" t="s">
        <v>109</v>
      </c>
      <c r="B20" s="101">
        <f>C20/483</f>
        <v>0.06418219461697723</v>
      </c>
      <c r="C20" s="142">
        <v>31</v>
      </c>
      <c r="E20" s="87"/>
    </row>
    <row r="21" spans="1:5" s="92" customFormat="1" ht="12.75">
      <c r="A21" s="94" t="s">
        <v>110</v>
      </c>
      <c r="B21" s="101">
        <f>C21/483</f>
        <v>0.037267080745341616</v>
      </c>
      <c r="C21" s="142">
        <v>18</v>
      </c>
      <c r="E21" s="87"/>
    </row>
    <row r="22" spans="1:3" ht="12.75">
      <c r="A22" s="118" t="s">
        <v>152</v>
      </c>
      <c r="B22" s="101">
        <f>C22/483</f>
        <v>0.008281573498964804</v>
      </c>
      <c r="C22" s="142">
        <v>4</v>
      </c>
    </row>
    <row r="23" spans="1:3" ht="12.75">
      <c r="A23" s="118" t="s">
        <v>111</v>
      </c>
      <c r="B23" s="101">
        <f>C23/483</f>
        <v>0.004140786749482402</v>
      </c>
      <c r="C23" s="142">
        <v>2</v>
      </c>
    </row>
    <row r="24" spans="1:3" ht="12.75">
      <c r="A24" s="118"/>
      <c r="C24" s="142"/>
    </row>
    <row r="25" spans="1:5" s="92" customFormat="1" ht="13.5" thickBot="1">
      <c r="A25" s="91" t="s">
        <v>67</v>
      </c>
      <c r="B25" s="143">
        <f>B9+B18</f>
        <v>1</v>
      </c>
      <c r="C25" s="144">
        <f>C9+C18</f>
        <v>483</v>
      </c>
      <c r="D25" s="87"/>
      <c r="E25" s="87"/>
    </row>
    <row r="26" spans="1:3" s="106" customFormat="1" ht="12.75">
      <c r="A26" s="87"/>
      <c r="B26" s="101"/>
      <c r="C26" s="88"/>
    </row>
    <row r="27" spans="1:3" s="92" customFormat="1" ht="14.25">
      <c r="A27" s="173" t="s">
        <v>153</v>
      </c>
      <c r="B27" s="101"/>
      <c r="C27" s="88"/>
    </row>
    <row r="28" spans="1:4" ht="12.75">
      <c r="A28" s="106" t="s">
        <v>121</v>
      </c>
      <c r="D28" s="106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87" customWidth="1"/>
    <col min="2" max="2" width="9.28125" style="101" bestFit="1" customWidth="1"/>
    <col min="3" max="3" width="8.28125" style="124" bestFit="1" customWidth="1"/>
    <col min="4" max="6" width="16.7109375" style="123" customWidth="1"/>
    <col min="7" max="16384" width="9.140625" style="87" customWidth="1"/>
  </cols>
  <sheetData>
    <row r="1" spans="1:6" ht="12.75">
      <c r="A1" s="92" t="s">
        <v>30</v>
      </c>
      <c r="B1" s="127"/>
      <c r="C1" s="134"/>
      <c r="D1" s="137"/>
      <c r="E1" s="137"/>
      <c r="F1" s="137"/>
    </row>
    <row r="2" spans="1:6" ht="12.75">
      <c r="A2" s="92" t="s">
        <v>122</v>
      </c>
      <c r="B2" s="127"/>
      <c r="C2" s="134"/>
      <c r="D2" s="137"/>
      <c r="E2" s="137"/>
      <c r="F2" s="137"/>
    </row>
    <row r="3" spans="1:6" ht="12.75">
      <c r="A3" s="92"/>
      <c r="B3" s="127"/>
      <c r="C3" s="134"/>
      <c r="D3" s="137"/>
      <c r="E3" s="137"/>
      <c r="F3" s="137"/>
    </row>
    <row r="4" ht="12.75">
      <c r="A4" s="92"/>
    </row>
    <row r="5" ht="12.75">
      <c r="A5" s="100">
        <v>43721</v>
      </c>
    </row>
    <row r="6" ht="12.75">
      <c r="A6" s="100"/>
    </row>
    <row r="7" ht="12.75">
      <c r="A7" s="136" t="s">
        <v>89</v>
      </c>
    </row>
    <row r="8" spans="1:6" ht="12.75">
      <c r="A8" s="121" t="s">
        <v>88</v>
      </c>
      <c r="B8" s="120" t="s">
        <v>1</v>
      </c>
      <c r="C8" s="132" t="s">
        <v>2</v>
      </c>
      <c r="D8" s="131" t="s">
        <v>3</v>
      </c>
      <c r="E8" s="131" t="s">
        <v>4</v>
      </c>
      <c r="F8" s="131" t="s">
        <v>5</v>
      </c>
    </row>
    <row r="9" spans="1:6" ht="15" thickBot="1">
      <c r="A9" s="119"/>
      <c r="B9" s="97" t="s">
        <v>6</v>
      </c>
      <c r="C9" s="129" t="s">
        <v>6</v>
      </c>
      <c r="D9" s="128" t="s">
        <v>14</v>
      </c>
      <c r="E9" s="128" t="s">
        <v>14</v>
      </c>
      <c r="F9" s="128" t="s">
        <v>14</v>
      </c>
    </row>
    <row r="10" spans="1:6" ht="12.75">
      <c r="A10" s="87" t="s">
        <v>53</v>
      </c>
      <c r="B10" s="138">
        <f>C10/483</f>
        <v>0.6749482401656315</v>
      </c>
      <c r="C10" s="124">
        <v>326</v>
      </c>
      <c r="D10" s="126">
        <v>80000</v>
      </c>
      <c r="E10" s="126">
        <v>250000</v>
      </c>
      <c r="F10" s="126">
        <v>150000</v>
      </c>
    </row>
    <row r="11" spans="1:6" ht="12.75">
      <c r="A11" s="87" t="s">
        <v>91</v>
      </c>
      <c r="B11" s="138">
        <f>C11/483</f>
        <v>0.3250517598343685</v>
      </c>
      <c r="C11" s="124">
        <v>157</v>
      </c>
      <c r="D11" s="126">
        <v>78700</v>
      </c>
      <c r="E11" s="126">
        <v>210000</v>
      </c>
      <c r="F11" s="126">
        <v>130000</v>
      </c>
    </row>
    <row r="12" spans="1:6" s="92" customFormat="1" ht="13.5" thickBot="1">
      <c r="A12" s="91" t="s">
        <v>67</v>
      </c>
      <c r="B12" s="143">
        <v>1</v>
      </c>
      <c r="C12" s="145">
        <f>SUM(C10:C11)</f>
        <v>483</v>
      </c>
      <c r="D12" s="31">
        <v>78700</v>
      </c>
      <c r="E12" s="31">
        <v>250000</v>
      </c>
      <c r="F12" s="31">
        <v>145000</v>
      </c>
    </row>
    <row r="13" ht="12.75">
      <c r="A13" s="106"/>
    </row>
    <row r="14" ht="12.75">
      <c r="A14" s="92" t="s">
        <v>87</v>
      </c>
    </row>
    <row r="15" spans="1:6" ht="12.75">
      <c r="A15" s="133" t="s">
        <v>102</v>
      </c>
      <c r="B15" s="120" t="s">
        <v>1</v>
      </c>
      <c r="C15" s="132" t="s">
        <v>2</v>
      </c>
      <c r="D15" s="131" t="s">
        <v>3</v>
      </c>
      <c r="E15" s="131" t="s">
        <v>4</v>
      </c>
      <c r="F15" s="131" t="s">
        <v>5</v>
      </c>
    </row>
    <row r="16" spans="1:6" ht="15" thickBot="1">
      <c r="A16" s="130"/>
      <c r="B16" s="97" t="s">
        <v>6</v>
      </c>
      <c r="C16" s="129" t="s">
        <v>6</v>
      </c>
      <c r="D16" s="128" t="s">
        <v>14</v>
      </c>
      <c r="E16" s="128" t="s">
        <v>14</v>
      </c>
      <c r="F16" s="128" t="s">
        <v>14</v>
      </c>
    </row>
    <row r="17" spans="1:6" ht="12.75">
      <c r="A17" s="87" t="s">
        <v>86</v>
      </c>
      <c r="B17" s="138">
        <f>C17/483</f>
        <v>0.5590062111801242</v>
      </c>
      <c r="C17" s="179">
        <v>270</v>
      </c>
      <c r="D17" s="126">
        <v>78700</v>
      </c>
      <c r="E17" s="126">
        <v>250000</v>
      </c>
      <c r="F17" s="126">
        <v>140000</v>
      </c>
    </row>
    <row r="18" spans="1:6" ht="12.75">
      <c r="A18" s="87" t="s">
        <v>85</v>
      </c>
      <c r="B18" s="138">
        <f>C18/483</f>
        <v>0.2919254658385093</v>
      </c>
      <c r="C18" s="179">
        <v>141</v>
      </c>
      <c r="D18" s="126">
        <v>80000</v>
      </c>
      <c r="E18" s="126">
        <v>190000</v>
      </c>
      <c r="F18" s="126">
        <v>150000</v>
      </c>
    </row>
    <row r="19" spans="1:6" ht="12.75">
      <c r="A19" s="87" t="s">
        <v>32</v>
      </c>
      <c r="B19" s="138">
        <f>C19/483</f>
        <v>0.14906832298136646</v>
      </c>
      <c r="C19" s="179">
        <v>72</v>
      </c>
      <c r="D19" s="126">
        <v>80000</v>
      </c>
      <c r="E19" s="126">
        <v>178000</v>
      </c>
      <c r="F19" s="126">
        <v>150000</v>
      </c>
    </row>
    <row r="20" spans="1:6" s="92" customFormat="1" ht="13.5" thickBot="1">
      <c r="A20" s="91" t="s">
        <v>67</v>
      </c>
      <c r="B20" s="143">
        <f>SUM(B17:B19)</f>
        <v>1</v>
      </c>
      <c r="C20" s="145">
        <f>SUM(C17:C19)</f>
        <v>483</v>
      </c>
      <c r="D20" s="135">
        <v>78700</v>
      </c>
      <c r="E20" s="135">
        <v>250000</v>
      </c>
      <c r="F20" s="135">
        <v>145000</v>
      </c>
    </row>
    <row r="21" ht="12.75">
      <c r="C21" s="134"/>
    </row>
    <row r="22" ht="12.75">
      <c r="A22" s="92" t="s">
        <v>84</v>
      </c>
    </row>
    <row r="23" spans="1:6" ht="12.75">
      <c r="A23" s="133" t="s">
        <v>83</v>
      </c>
      <c r="B23" s="120" t="s">
        <v>1</v>
      </c>
      <c r="C23" s="132" t="s">
        <v>2</v>
      </c>
      <c r="D23" s="131" t="s">
        <v>3</v>
      </c>
      <c r="E23" s="131" t="s">
        <v>4</v>
      </c>
      <c r="F23" s="131" t="s">
        <v>5</v>
      </c>
    </row>
    <row r="24" spans="1:6" ht="15" thickBot="1">
      <c r="A24" s="130"/>
      <c r="B24" s="97" t="s">
        <v>6</v>
      </c>
      <c r="C24" s="129" t="s">
        <v>6</v>
      </c>
      <c r="D24" s="128" t="s">
        <v>14</v>
      </c>
      <c r="E24" s="128" t="s">
        <v>14</v>
      </c>
      <c r="F24" s="128" t="s">
        <v>14</v>
      </c>
    </row>
    <row r="25" spans="1:6" ht="12.75">
      <c r="A25" s="87" t="s">
        <v>82</v>
      </c>
      <c r="B25" s="138">
        <f>C25/483</f>
        <v>0.022774327122153208</v>
      </c>
      <c r="C25" s="124">
        <v>11</v>
      </c>
      <c r="D25" s="44">
        <v>80000</v>
      </c>
      <c r="E25" s="44">
        <v>165000</v>
      </c>
      <c r="F25" s="44">
        <v>110000</v>
      </c>
    </row>
    <row r="26" spans="1:6" ht="12.75">
      <c r="A26" s="87" t="s">
        <v>81</v>
      </c>
      <c r="B26" s="138">
        <f>C26/483</f>
        <v>0.08695652173913043</v>
      </c>
      <c r="C26" s="124">
        <v>42</v>
      </c>
      <c r="D26" s="126">
        <v>78700</v>
      </c>
      <c r="E26" s="126">
        <v>175000</v>
      </c>
      <c r="F26" s="126">
        <v>150000</v>
      </c>
    </row>
    <row r="27" spans="1:7" ht="12.75">
      <c r="A27" s="87" t="s">
        <v>80</v>
      </c>
      <c r="B27" s="138">
        <f>C27/483</f>
        <v>0.4554865424430642</v>
      </c>
      <c r="C27" s="124">
        <v>220</v>
      </c>
      <c r="D27" s="126">
        <v>80000</v>
      </c>
      <c r="E27" s="126">
        <v>250000</v>
      </c>
      <c r="F27" s="126">
        <v>140000</v>
      </c>
      <c r="G27" s="127"/>
    </row>
    <row r="28" spans="1:6" ht="12.75">
      <c r="A28" s="87" t="s">
        <v>79</v>
      </c>
      <c r="B28" s="138">
        <f>C28/483</f>
        <v>0.43478260869565216</v>
      </c>
      <c r="C28" s="124">
        <v>210</v>
      </c>
      <c r="D28" s="126">
        <v>86150</v>
      </c>
      <c r="E28" s="126">
        <v>210000</v>
      </c>
      <c r="F28" s="126">
        <v>149000</v>
      </c>
    </row>
    <row r="29" spans="1:6" s="92" customFormat="1" ht="13.5" thickBot="1">
      <c r="A29" s="91" t="s">
        <v>67</v>
      </c>
      <c r="B29" s="143">
        <f>SUM(B25:B28)</f>
        <v>1</v>
      </c>
      <c r="C29" s="145">
        <f>SUM(C25:C28)</f>
        <v>483</v>
      </c>
      <c r="D29" s="31">
        <v>78700</v>
      </c>
      <c r="E29" s="31">
        <v>250000</v>
      </c>
      <c r="F29" s="31">
        <v>145000</v>
      </c>
    </row>
    <row r="31" ht="14.25">
      <c r="A31" s="210" t="s">
        <v>134</v>
      </c>
    </row>
    <row r="32" ht="12.75">
      <c r="A32" s="174" t="s">
        <v>95</v>
      </c>
    </row>
    <row r="33" ht="12.75">
      <c r="A33" s="174"/>
    </row>
    <row r="35" ht="12.75">
      <c r="D35" s="125"/>
    </row>
    <row r="36" ht="12.75">
      <c r="A36" s="106"/>
    </row>
    <row r="37" ht="12.75">
      <c r="D37" s="125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Chicago Booth</cp:lastModifiedBy>
  <cp:lastPrinted>2019-10-08T22:22:15Z</cp:lastPrinted>
  <dcterms:created xsi:type="dcterms:W3CDTF">1999-12-02T19:41:08Z</dcterms:created>
  <dcterms:modified xsi:type="dcterms:W3CDTF">2019-10-23T20:25:51Z</dcterms:modified>
  <cp:category/>
  <cp:version/>
  <cp:contentType/>
  <cp:contentStatus/>
</cp:coreProperties>
</file>